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40.2\grups\GT_LICITACIONS\5.2. CLILAB 2025-04 Hemostàsia_pdt rev SACAC 27052025\"/>
    </mc:Choice>
  </mc:AlternateContent>
  <bookViews>
    <workbookView xWindow="0" yWindow="0" windowWidth="28800" windowHeight="11730" tabRatio="643" activeTab="1"/>
  </bookViews>
  <sheets>
    <sheet name="Indicacions prèvies" sheetId="31" r:id="rId1"/>
    <sheet name="CLILAB 2025-04. HEMOSTASIA" sheetId="30" r:id="rId2"/>
    <sheet name="REQUISITS LOGISTICS" sheetId="49" r:id="rId3"/>
  </sheets>
  <definedNames>
    <definedName name="_xlnm._FilterDatabase" localSheetId="1" hidden="1">'CLILAB 2025-04. HEMOSTASIA'!$A$11:$AK$34</definedName>
    <definedName name="_xlnm.Print_Area" localSheetId="1">'CLILAB 2025-04. HEMOSTASIA'!$B$2:$M$53</definedName>
    <definedName name="_xlnm.Print_Area" localSheetId="0">'Indicacions prèvies'!$B$2:$L$15</definedName>
    <definedName name="_xlnm.Print_Titles" localSheetId="1">'CLILAB 2025-04. HEMOSTASIA'!$2:$11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" i="30" l="1"/>
  <c r="I36" i="30"/>
  <c r="L15" i="30" l="1"/>
  <c r="I12" i="30"/>
  <c r="Q49" i="30"/>
  <c r="L33" i="30"/>
  <c r="M33" i="30" s="1"/>
  <c r="L32" i="30"/>
  <c r="L31" i="30"/>
  <c r="L30" i="30"/>
  <c r="M30" i="30" s="1"/>
  <c r="L29" i="30"/>
  <c r="L28" i="30"/>
  <c r="M28" i="30" s="1"/>
  <c r="L27" i="30"/>
  <c r="M27" i="30" s="1"/>
  <c r="L26" i="30"/>
  <c r="M26" i="30" s="1"/>
  <c r="L25" i="30"/>
  <c r="M25" i="30" s="1"/>
  <c r="L24" i="30"/>
  <c r="M24" i="30" s="1"/>
  <c r="L23" i="30"/>
  <c r="M23" i="30" s="1"/>
  <c r="L22" i="30"/>
  <c r="L21" i="30"/>
  <c r="L20" i="30"/>
  <c r="L19" i="30"/>
  <c r="M19" i="30" s="1"/>
  <c r="L18" i="30"/>
  <c r="M18" i="30" s="1"/>
  <c r="L17" i="30"/>
  <c r="M17" i="30" s="1"/>
  <c r="L16" i="30"/>
  <c r="L14" i="30"/>
  <c r="L13" i="30"/>
  <c r="L12" i="30"/>
  <c r="M32" i="30"/>
  <c r="M31" i="30"/>
  <c r="M29" i="30"/>
  <c r="M22" i="30"/>
  <c r="M21" i="30"/>
  <c r="M20" i="30"/>
  <c r="M16" i="30"/>
  <c r="M15" i="30"/>
  <c r="M14" i="30"/>
  <c r="M13" i="30"/>
  <c r="M12" i="30"/>
  <c r="D2" i="30"/>
  <c r="L36" i="30" l="1"/>
  <c r="I33" i="30"/>
  <c r="J33" i="30" s="1"/>
  <c r="J12" i="30" l="1"/>
  <c r="C2" i="49"/>
  <c r="B2" i="49"/>
  <c r="B2" i="30"/>
  <c r="O49" i="30" s="1"/>
  <c r="I13" i="30"/>
  <c r="I14" i="30"/>
  <c r="J14" i="30" s="1"/>
  <c r="I15" i="30"/>
  <c r="J15" i="30" s="1"/>
  <c r="I16" i="30"/>
  <c r="J16" i="30" s="1"/>
  <c r="I17" i="30"/>
  <c r="J17" i="30" s="1"/>
  <c r="I18" i="30"/>
  <c r="J18" i="30" s="1"/>
  <c r="I19" i="30"/>
  <c r="J19" i="30" s="1"/>
  <c r="I20" i="30"/>
  <c r="J20" i="30" s="1"/>
  <c r="I21" i="30"/>
  <c r="J21" i="30" s="1"/>
  <c r="I22" i="30"/>
  <c r="J22" i="30" s="1"/>
  <c r="I23" i="30"/>
  <c r="J23" i="30" s="1"/>
  <c r="I24" i="30"/>
  <c r="J24" i="30" s="1"/>
  <c r="I25" i="30"/>
  <c r="J25" i="30" s="1"/>
  <c r="I26" i="30"/>
  <c r="J26" i="30" s="1"/>
  <c r="I27" i="30"/>
  <c r="J27" i="30" s="1"/>
  <c r="I28" i="30"/>
  <c r="J28" i="30" s="1"/>
  <c r="I29" i="30"/>
  <c r="J29" i="30" s="1"/>
  <c r="I30" i="30"/>
  <c r="J30" i="30" s="1"/>
  <c r="I31" i="30"/>
  <c r="J31" i="30" s="1"/>
  <c r="I32" i="30"/>
  <c r="J32" i="30" s="1"/>
  <c r="J13" i="30" l="1"/>
  <c r="I34" i="30"/>
  <c r="J34" i="30" l="1"/>
  <c r="J36" i="30" s="1"/>
  <c r="S54" i="30"/>
  <c r="Q54" i="30"/>
  <c r="O54" i="30"/>
  <c r="R54" i="30" l="1"/>
  <c r="Y54" i="30"/>
  <c r="AE54" i="30" s="1"/>
  <c r="M34" i="30"/>
  <c r="M36" i="30" s="1"/>
  <c r="W54" i="30"/>
  <c r="U54" i="30"/>
  <c r="AA54" i="30" l="1"/>
  <c r="Z54" i="30"/>
  <c r="T54" i="30"/>
  <c r="X54" i="30" l="1"/>
  <c r="V54" i="30"/>
  <c r="AB54" i="30" l="1"/>
  <c r="AC54" i="30"/>
  <c r="AF54" i="30" s="1"/>
</calcChain>
</file>

<file path=xl/sharedStrings.xml><?xml version="1.0" encoding="utf-8"?>
<sst xmlns="http://schemas.openxmlformats.org/spreadsheetml/2006/main" count="158" uniqueCount="112">
  <si>
    <t>Empresa</t>
  </si>
  <si>
    <t>NIF</t>
  </si>
  <si>
    <t>Durada contracte</t>
  </si>
  <si>
    <t>Pròrroga</t>
  </si>
  <si>
    <t>Ordre</t>
  </si>
  <si>
    <t>sense IVA</t>
  </si>
  <si>
    <t>IVA inclòs</t>
  </si>
  <si>
    <t>INDICACIONS PRÈVIES PER A PRESENTAR L'OFERTA CORRESPONENT A L'ANNEX ECONÒMIC (criteris econòmics)</t>
  </si>
  <si>
    <t>El licitador ha d'omplir, per cada determinació, l'espai dedicat a:</t>
  </si>
  <si>
    <t>VALOR MÀXIM DE LA LICITACIÓ</t>
  </si>
  <si>
    <t>Valor Estimat
del Contracte</t>
  </si>
  <si>
    <t>Camps a complimentar pel licitador</t>
  </si>
  <si>
    <t>IMPORT OFERTAT
Preu Anual
(sense IVA)</t>
  </si>
  <si>
    <t>IMPORT OFERTAT
Preu Licitació
(sense IVA)</t>
  </si>
  <si>
    <t>VALOR OFERTAT</t>
  </si>
  <si>
    <t>Unitat
Mesura
(UM)</t>
  </si>
  <si>
    <t>Import Anual
previst</t>
  </si>
  <si>
    <t>NOTES ACLARATORIES.</t>
  </si>
  <si>
    <t>UN</t>
  </si>
  <si>
    <r>
      <t xml:space="preserve">IMPORT OFERTAT
Preu Unitari 
(sense IVA) </t>
    </r>
    <r>
      <rPr>
        <b/>
        <i/>
        <vertAlign val="superscript"/>
        <sz val="10"/>
        <color rgb="FFC00000"/>
        <rFont val="Calibri"/>
        <family val="2"/>
        <scheme val="minor"/>
      </rPr>
      <t>(*)</t>
    </r>
  </si>
  <si>
    <t>"Es podrà incrementar el nombre d'unitats a subministrar fins al 10% del preu del contracte sense necessitat de tramitar l'expedient de modificació segons art. 301.2 en relació amb 205.2.c).3r. LCSP"</t>
  </si>
  <si>
    <t>Pressupost Base
de Licitació (PBL)</t>
  </si>
  <si>
    <t>SUBMINISTRAMENT DE REACTIUS, MATERIAL FUNGIBLE, EQUIPS I ALTRE MATERIAL ASSOCIAT A AQUESTS, I NECESSÀRIAMENT COMPLEMENTARI INCLOENT EL SEU MANTENIMENT, PER A LA REALITZACIÓ DE L’ACTIVITAT ANALÍTICA D’HEMOSTÀSIA DE L’ÀREA D’HEMATOLOGIA  DEL CONSORCI DEL LABORATORI INTERCOMARCAL DE L’ALT PENEDÈS, L’ANOIA I EL GARRAF (CLILAB Diagnòstics)</t>
  </si>
  <si>
    <r>
      <t xml:space="preserve">A més a més, el licitador haurà d'omplir de </t>
    </r>
    <r>
      <rPr>
        <b/>
        <u/>
        <sz val="10"/>
        <color theme="3" tint="-0.499984740745262"/>
        <rFont val="Arial Narrow"/>
        <family val="2"/>
      </rPr>
      <t>forma obligatòria</t>
    </r>
    <r>
      <rPr>
        <sz val="10"/>
        <color theme="3" tint="-0.499984740745262"/>
        <rFont val="Arial Narrow"/>
        <family val="2"/>
      </rPr>
      <t xml:space="preserve"> les dades sol·licitades a la pestanya que duu per nom "</t>
    </r>
    <r>
      <rPr>
        <b/>
        <u/>
        <sz val="10"/>
        <color theme="3" tint="-0.499984740745262"/>
        <rFont val="Arial Narrow"/>
        <family val="2"/>
      </rPr>
      <t>REQUISITS LOGÍSTICS</t>
    </r>
    <r>
      <rPr>
        <sz val="10"/>
        <color theme="3" tint="-0.499984740745262"/>
        <rFont val="Arial Narrow"/>
        <family val="2"/>
      </rPr>
      <t>".</t>
    </r>
  </si>
  <si>
    <t>Determinacions d'hemostàsia</t>
  </si>
  <si>
    <t>Codi CAT</t>
  </si>
  <si>
    <t>Descripció</t>
  </si>
  <si>
    <t>Temps de protrombina</t>
  </si>
  <si>
    <t>Temps de Tromboplastina parcial activat</t>
  </si>
  <si>
    <t>D Dimer</t>
  </si>
  <si>
    <t>Fibrinogen (coagulatiu, Klauss)</t>
  </si>
  <si>
    <t>Antitrombina III funcional</t>
  </si>
  <si>
    <t>Anticoagulant lúpic (cribratge; verí víbora Russell)</t>
  </si>
  <si>
    <t>Anticoagulant lúpic (confirmació; verí víbora Russell)</t>
  </si>
  <si>
    <t>Anticoagulant lúpic (cribratge i confirmació; cefalina sílica diluïda o similar)</t>
  </si>
  <si>
    <t>Temps de trombina</t>
  </si>
  <si>
    <t>Temps de reptilasa</t>
  </si>
  <si>
    <t>Resistència a la proteïna C activada (amb plasma deficient en factor V); ràtio</t>
  </si>
  <si>
    <t>Proteïna C cromogènica</t>
  </si>
  <si>
    <t>Proteïna S lliure (antigènica)</t>
  </si>
  <si>
    <t>Proteïna S (no unida a proteïna) (activitat)</t>
  </si>
  <si>
    <t>Activitat antifactor Xa</t>
  </si>
  <si>
    <t>Apixaban</t>
  </si>
  <si>
    <t>Rivaroxaban</t>
  </si>
  <si>
    <t>Dabigatran</t>
  </si>
  <si>
    <t>Fragments de fibrinogen i fibrina (PDF's automatitzat)</t>
  </si>
  <si>
    <t>Factor VIII de la coagulació</t>
  </si>
  <si>
    <t xml:space="preserve">Factor von Willebrand (antigènic) </t>
  </si>
  <si>
    <t>Factor von Willebrand (cofactor de la  ristocetina)</t>
  </si>
  <si>
    <t>Núm. Determ.
ANUALS</t>
  </si>
  <si>
    <t>Descripció Determinació</t>
  </si>
  <si>
    <t>Analitzador</t>
  </si>
  <si>
    <t>Descripció Producte</t>
  </si>
  <si>
    <t>Referència</t>
  </si>
  <si>
    <t>Codi LOINC 
(si escau)</t>
  </si>
  <si>
    <t>Codi GS1-128 (antic EAN-128)</t>
  </si>
  <si>
    <t>Format i/o
Presentació</t>
  </si>
  <si>
    <t>Estabilitat en Aparell
(Caducitat en Aparell)</t>
  </si>
  <si>
    <t>PRODUCTE: Controls, calibradors, diluients i altre material</t>
  </si>
  <si>
    <t>Format o Presentació</t>
  </si>
  <si>
    <t>Quantitat ANUAL
(caixes)</t>
  </si>
  <si>
    <t>En cas de discrepàncies de càlculs entre preus unitaris i imports totals, s'agafarà com a import vàlid el PREU UNITARI.</t>
  </si>
  <si>
    <t>Durada Contracte</t>
  </si>
  <si>
    <t>Pròrroga 1</t>
  </si>
  <si>
    <t>Any 1</t>
  </si>
  <si>
    <t>Any 2</t>
  </si>
  <si>
    <t>Any 3</t>
  </si>
  <si>
    <t>Any 4</t>
  </si>
  <si>
    <t>Any 5</t>
  </si>
  <si>
    <t xml:space="preserve">Modific. 20% </t>
  </si>
  <si>
    <t>Modific.
PBL (20%)</t>
  </si>
  <si>
    <t>Modific.
Pròrrogues (20%)</t>
  </si>
  <si>
    <t>% IVA</t>
  </si>
  <si>
    <t>- €</t>
  </si>
  <si>
    <t>Pròrroga 2</t>
  </si>
  <si>
    <t>Pròrroga 3</t>
  </si>
  <si>
    <t>Import Pròrrogues</t>
  </si>
  <si>
    <t>EXPD. CLILAB
2025/04</t>
  </si>
  <si>
    <r>
      <t xml:space="preserve">L'EXPD. CLILAB 2025/04 Subministrament de reactius, material fungible, equips i altre material associat a aquests, i necessàriament complementari incloent el seu manteniment, per a la realització de l'activitat analítica d'hemostàsia de l'àrea d'Hematologia del Consorci del Laboratori Intercomarcal de l’Alt Penedès, l’Anoia i el Garraf (CLILAB Diagnòstics) no està dividit en lots pel que el licitador ha de presentar una única oferta econòmica segons la pestanya </t>
    </r>
    <r>
      <rPr>
        <b/>
        <sz val="10"/>
        <color theme="3" tint="-0.499984740745262"/>
        <rFont val="Arial Narrow"/>
        <family val="2"/>
      </rPr>
      <t>"</t>
    </r>
    <r>
      <rPr>
        <b/>
        <u/>
        <sz val="10"/>
        <color theme="3" tint="-0.499984740745262"/>
        <rFont val="Arial Narrow"/>
        <family val="2"/>
      </rPr>
      <t>CLILAB 2025-04. HEMOSTÀSIA.</t>
    </r>
    <r>
      <rPr>
        <b/>
        <sz val="10"/>
        <color theme="3" tint="-0.499984740745262"/>
        <rFont val="Arial Narrow"/>
        <family val="2"/>
      </rPr>
      <t>"</t>
    </r>
    <r>
      <rPr>
        <sz val="10"/>
        <color theme="3" tint="-0.499984740745262"/>
        <rFont val="Arial Narrow"/>
        <family val="2"/>
      </rPr>
      <t>.</t>
    </r>
  </si>
  <si>
    <t>El present Annex OE s'ha de presentar en format .pdf i signat electrònicament</t>
  </si>
  <si>
    <t>En el moment de redactar aquests plecs, CLILAB Diagnòstics no pot preveure en quin moment durant la vigència del contracte i les pròrrogues (si s'escau) necessitarà tramitar un expedient de modificació contractual (si fos el cas). Per aquest motiu, el valor estimat del contracte (VEC) s'ha calculat prenent com a referència l'import màxim respectant el límit per la modificació de l'article 204 LCSP, d'acord amb el que estableix la Junta Consultiva de Contractació Administrativa de la Generalitat de Catalunya (Informe 2/2020)</t>
  </si>
  <si>
    <r>
      <rPr>
        <b/>
        <i/>
        <vertAlign val="superscript"/>
        <sz val="10"/>
        <color rgb="FFC00000"/>
        <rFont val="Calibri "/>
      </rPr>
      <t>(*)</t>
    </r>
    <r>
      <rPr>
        <b/>
        <i/>
        <sz val="10"/>
        <color theme="3" tint="-0.499984740745262"/>
        <rFont val="Calibri "/>
      </rPr>
      <t xml:space="preserve"> IMPORT OFERTAT Preu Unitari (sense IVA). </t>
    </r>
    <r>
      <rPr>
        <i/>
        <sz val="10"/>
        <color theme="3" tint="-0.499984740745262"/>
        <rFont val="Calibri "/>
      </rPr>
      <t>Informar preu a 4 decimals</t>
    </r>
    <r>
      <rPr>
        <b/>
        <i/>
        <sz val="10"/>
        <color theme="3" tint="-0.499984740745262"/>
        <rFont val="Calibri "/>
      </rPr>
      <t>.</t>
    </r>
  </si>
  <si>
    <t>-</t>
  </si>
  <si>
    <t>1 + 1 + 1</t>
  </si>
  <si>
    <r>
      <t>MAXIM LICITACIO
Preu Unitari
(sense IVA)</t>
    </r>
    <r>
      <rPr>
        <b/>
        <i/>
        <vertAlign val="superscript"/>
        <sz val="10"/>
        <color rgb="FFC00000"/>
        <rFont val="Calibri"/>
        <family val="2"/>
        <scheme val="minor"/>
      </rPr>
      <t xml:space="preserve"> (*)</t>
    </r>
  </si>
  <si>
    <t>MAXIM LICITACIO
Preu Anual
(sense IVA)</t>
  </si>
  <si>
    <t>MAXIM LICITACIO
Preu Licitació
(sense IVA)</t>
  </si>
  <si>
    <t>"Codi Producte LICITADOR"</t>
  </si>
  <si>
    <t>"IMPORT OFERTAT Preu Unitari (sense IVA)"</t>
  </si>
  <si>
    <t>"IMPORT OFERTAT Preu Anual (sense IVA)"</t>
  </si>
  <si>
    <t>"IMPORT OFERTAT Preu Licitació (sense IVA)"</t>
  </si>
  <si>
    <t>Codi Producte
LICITADOR</t>
  </si>
  <si>
    <r>
      <rPr>
        <b/>
        <i/>
        <vertAlign val="superscript"/>
        <sz val="10"/>
        <color rgb="FFC00000"/>
        <rFont val="Calibri"/>
        <family val="2"/>
      </rPr>
      <t>(</t>
    </r>
    <r>
      <rPr>
        <b/>
        <i/>
        <vertAlign val="superscript"/>
        <sz val="11"/>
        <color rgb="FFC00000"/>
        <rFont val="Calibri"/>
        <family val="2"/>
      </rPr>
      <t>**)</t>
    </r>
    <r>
      <rPr>
        <b/>
        <i/>
        <sz val="11"/>
        <color rgb="FFC00000"/>
        <rFont val="Aptos Narrow"/>
        <family val="2"/>
      </rPr>
      <t xml:space="preserve"> </t>
    </r>
    <r>
      <rPr>
        <b/>
        <i/>
        <sz val="11"/>
        <color theme="3" tint="-0.249977111117893"/>
        <rFont val="Aptos Narrow"/>
        <family val="2"/>
      </rPr>
      <t xml:space="preserve">CODI GENÈRIC.  </t>
    </r>
    <r>
      <rPr>
        <i/>
        <sz val="11"/>
        <color theme="3" tint="-0.249977111117893"/>
        <rFont val="Aptos Narrow"/>
        <family val="2"/>
      </rPr>
      <t>Import fix. Possibilitat d'afegir noves tècniques com a conseqüència de noves altes en el catàleg de CLILAB Diagnòstics i relacionades amb l'objecte del contracte.</t>
    </r>
  </si>
  <si>
    <t>Aquesta partida no està subjecte a baixa licitatòria.</t>
  </si>
  <si>
    <t>Sumatori TOTAL</t>
  </si>
  <si>
    <r>
      <t>Codi genèric</t>
    </r>
    <r>
      <rPr>
        <b/>
        <i/>
        <vertAlign val="superscript"/>
        <sz val="11"/>
        <color rgb="FFC00000"/>
        <rFont val="Aptos Narrow"/>
        <family val="2"/>
      </rPr>
      <t xml:space="preserve">(**) </t>
    </r>
    <r>
      <rPr>
        <b/>
        <i/>
        <sz val="11"/>
        <color theme="3" tint="-0.499984740745262"/>
        <rFont val="Aptos Narrow"/>
        <family val="2"/>
      </rPr>
      <t xml:space="preserve">
</t>
    </r>
    <r>
      <rPr>
        <b/>
        <i/>
        <sz val="11"/>
        <color rgb="FFC00000"/>
        <rFont val="Aptos Narrow"/>
        <family val="2"/>
      </rPr>
      <t>Aquesta partida no està subjecte a baixa licitatòria</t>
    </r>
  </si>
  <si>
    <t>Requisits Logístics</t>
  </si>
  <si>
    <t>Preu Caixa
SENSE IVA</t>
  </si>
  <si>
    <t>Preu Determ. Reactiu 
SENSE IVA</t>
  </si>
  <si>
    <r>
      <t>Quant. ANUAL
CAIXES
s/ Núm. Determ. 
Previstes
(caixes)</t>
    </r>
    <r>
      <rPr>
        <b/>
        <vertAlign val="superscript"/>
        <sz val="10.5"/>
        <color rgb="FFC00000"/>
        <rFont val="Calibri"/>
        <family val="2"/>
        <scheme val="minor"/>
      </rPr>
      <t>(1)</t>
    </r>
  </si>
  <si>
    <r>
      <t>Quant. ANUAL CONTROLS
s/peridodicitat 
recomanada per PROVEÏDOR</t>
    </r>
    <r>
      <rPr>
        <b/>
        <i/>
        <vertAlign val="superscript"/>
        <sz val="10.5"/>
        <color rgb="FFC00000"/>
        <rFont val="Calibri"/>
        <family val="2"/>
        <scheme val="minor"/>
      </rPr>
      <t>(2)</t>
    </r>
  </si>
  <si>
    <r>
      <rPr>
        <b/>
        <i/>
        <vertAlign val="superscript"/>
        <sz val="10.5"/>
        <color rgb="FFC00000"/>
        <rFont val="Calibri"/>
        <family val="2"/>
        <scheme val="minor"/>
      </rPr>
      <t xml:space="preserve">(*) </t>
    </r>
    <r>
      <rPr>
        <b/>
        <i/>
        <sz val="10.5"/>
        <color theme="3" tint="-0.249977111117893"/>
        <rFont val="Calibri"/>
        <family val="2"/>
        <scheme val="minor"/>
      </rPr>
      <t>Quantitat ANUAL per calibracions, estabilitat aparell, caducitat curta, etc.</t>
    </r>
    <r>
      <rPr>
        <b/>
        <i/>
        <vertAlign val="superscript"/>
        <sz val="10.5"/>
        <color rgb="FFC00000"/>
        <rFont val="Calibri"/>
        <family val="2"/>
        <scheme val="minor"/>
      </rPr>
      <t>(3)</t>
    </r>
  </si>
  <si>
    <r>
      <rPr>
        <b/>
        <i/>
        <sz val="10.5"/>
        <color theme="3" tint="-0.249977111117893"/>
        <rFont val="Calibri"/>
        <family val="2"/>
        <scheme val="minor"/>
      </rPr>
      <t>Quantitat TOTAL (caixes)</t>
    </r>
    <r>
      <rPr>
        <b/>
        <i/>
        <vertAlign val="superscript"/>
        <sz val="10.5"/>
        <color rgb="FFC00000"/>
        <rFont val="Calibri"/>
        <family val="2"/>
        <scheme val="minor"/>
      </rPr>
      <t>(4)</t>
    </r>
  </si>
  <si>
    <r>
      <t>Import ANUAL
s/IVA</t>
    </r>
    <r>
      <rPr>
        <b/>
        <i/>
        <vertAlign val="superscript"/>
        <sz val="10.5"/>
        <color rgb="FFC00000"/>
        <rFont val="Calibri"/>
        <family val="2"/>
        <scheme val="minor"/>
      </rPr>
      <t>(5)</t>
    </r>
  </si>
  <si>
    <r>
      <rPr>
        <b/>
        <i/>
        <vertAlign val="superscript"/>
        <sz val="11"/>
        <color rgb="FFC00000"/>
        <rFont val="Arial Narrow"/>
        <family val="2"/>
      </rPr>
      <t>(*)</t>
    </r>
    <r>
      <rPr>
        <b/>
        <i/>
        <sz val="11"/>
        <color rgb="FFC00000"/>
        <rFont val="Arial Narrow"/>
        <family val="2"/>
      </rPr>
      <t xml:space="preserve"> </t>
    </r>
    <r>
      <rPr>
        <b/>
        <i/>
        <sz val="11"/>
        <color theme="3" tint="-0.24994659260841701"/>
        <rFont val="Arial Narrow"/>
        <family val="2"/>
      </rPr>
      <t>Quantitat de caixes de cada referència que es consumiran per altres conceptes que no sigui activitat, com ara calibracions, curta estabilitat a l'aparell vers l'activitat prevista, caducitat curta per l'activitat descrita, etc.</t>
    </r>
  </si>
  <si>
    <t>En cas de discrepancies de càlculs entre preus unitaris i imports totals, s'agafarà com a import vàlid el PREU UNITARI.</t>
  </si>
  <si>
    <r>
      <rPr>
        <b/>
        <i/>
        <vertAlign val="superscript"/>
        <sz val="11"/>
        <color rgb="FFC00000"/>
        <rFont val="Arial Narrow"/>
        <family val="2"/>
      </rPr>
      <t>(1)</t>
    </r>
    <r>
      <rPr>
        <b/>
        <i/>
        <sz val="11"/>
        <color theme="3" tint="-0.24994659260841701"/>
        <rFont val="Arial Narrow"/>
        <family val="2"/>
      </rPr>
      <t xml:space="preserve">Quantitat ANUAL s/determ. previstes (caixes). </t>
    </r>
    <r>
      <rPr>
        <i/>
        <sz val="11"/>
        <color theme="3" tint="-0.24994659260841701"/>
        <rFont val="Arial Narrow"/>
        <family val="2"/>
      </rPr>
      <t>Correspon a la quantitat anual en caixes de reactiu necessari per a dur a terme l'activitat prevista de cada prova descrita.</t>
    </r>
  </si>
  <si>
    <r>
      <rPr>
        <b/>
        <i/>
        <vertAlign val="superscript"/>
        <sz val="11"/>
        <color rgb="FFC00000"/>
        <rFont val="Arial Narrow"/>
        <family val="2"/>
      </rPr>
      <t>(2)</t>
    </r>
    <r>
      <rPr>
        <b/>
        <i/>
        <sz val="11"/>
        <color theme="3" tint="-0.499984740745262"/>
        <rFont val="Arial Narrow"/>
        <family val="2"/>
      </rPr>
      <t xml:space="preserve">Quantitat ANUAL CONTROLS s/peridodicitat recomanada per PROVEÏDOR. </t>
    </r>
    <r>
      <rPr>
        <i/>
        <sz val="11"/>
        <color theme="3" tint="-0.499984740745262"/>
        <rFont val="Arial Narrow"/>
        <family val="2"/>
      </rPr>
      <t xml:space="preserve">Correspon a la quantitat anual en caixes de reactiu necessari per a realitzar </t>
    </r>
    <r>
      <rPr>
        <i/>
        <u/>
        <sz val="11"/>
        <color theme="3" tint="-0.499984740745262"/>
        <rFont val="Arial Narrow"/>
        <family val="2"/>
      </rPr>
      <t>única i exclusivament</t>
    </r>
    <r>
      <rPr>
        <i/>
        <sz val="11"/>
        <color theme="3" tint="-0.499984740745262"/>
        <rFont val="Arial Narrow"/>
        <family val="2"/>
      </rPr>
      <t xml:space="preserve"> els controls segons la periodicitat recomanada pel proveïdor.</t>
    </r>
  </si>
  <si>
    <r>
      <rPr>
        <b/>
        <i/>
        <vertAlign val="superscript"/>
        <sz val="11"/>
        <color rgb="FFC00000"/>
        <rFont val="Arial Narrow"/>
        <family val="2"/>
      </rPr>
      <t>(3)</t>
    </r>
    <r>
      <rPr>
        <b/>
        <i/>
        <sz val="11"/>
        <color theme="3" tint="-0.499984740745262"/>
        <rFont val="Arial Narrow"/>
        <family val="2"/>
      </rPr>
      <t>Quantitat ANUAL per calibracions, estabilitat aparell, caducitat curta, etc.</t>
    </r>
    <r>
      <rPr>
        <i/>
        <sz val="11"/>
        <color theme="3" tint="-0.499984740745262"/>
        <rFont val="Arial Narrow"/>
        <family val="2"/>
      </rPr>
      <t xml:space="preserve"> Correspon a la quantitat anual en caixes de reactiu necessari per a calibrar la tècnica, de reactiu que s'acabarà llençant per la fi del període d'estabilitat en l'equip, de reactiu per caducitat curta, etc.</t>
    </r>
  </si>
  <si>
    <r>
      <rPr>
        <b/>
        <i/>
        <vertAlign val="superscript"/>
        <sz val="11"/>
        <color rgb="FFC00000"/>
        <rFont val="Arial Narrow"/>
        <family val="2"/>
      </rPr>
      <t>(4)</t>
    </r>
    <r>
      <rPr>
        <b/>
        <i/>
        <sz val="11"/>
        <color theme="3" tint="-0.499984740745262"/>
        <rFont val="Arial Narrow"/>
        <family val="2"/>
      </rPr>
      <t xml:space="preserve">Quantitat Total (Caixes). </t>
    </r>
    <r>
      <rPr>
        <i/>
        <sz val="11"/>
        <color theme="3" tint="-0.499984740745262"/>
        <rFont val="Arial Narrow"/>
        <family val="2"/>
      </rPr>
      <t>Correspon a la suma total de les caixes de reactiu necessari recollides en els punts 1, 2 i 3.</t>
    </r>
  </si>
  <si>
    <r>
      <rPr>
        <b/>
        <i/>
        <vertAlign val="superscript"/>
        <sz val="11"/>
        <color rgb="FFC00000"/>
        <rFont val="Arial Narrow"/>
        <family val="2"/>
      </rPr>
      <t>(5)</t>
    </r>
    <r>
      <rPr>
        <b/>
        <i/>
        <sz val="11"/>
        <color theme="3" tint="-0.499984740745262"/>
        <rFont val="Arial Narrow"/>
        <family val="2"/>
      </rPr>
      <t xml:space="preserve">Import Total ANUAL s/IVA. </t>
    </r>
    <r>
      <rPr>
        <i/>
        <sz val="11"/>
        <color theme="3" tint="-0.499984740745262"/>
        <rFont val="Arial Narrow"/>
        <family val="2"/>
      </rPr>
      <t>Correspon a la suma de l'import total anual de les caixes de reactiu calculat en el punt 4.</t>
    </r>
  </si>
  <si>
    <t>Sumatori Durada Contracte + Pròrrogues, si escau (incloses possibles modificacions)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</si>
</sst>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anys&quot;"/>
    <numFmt numFmtId="165" formatCode="#,##0.00\ &quot;€&quot;"/>
    <numFmt numFmtId="166" formatCode="_-* #,##0.00\ [$€]_-;\-* #,##0.00\ [$€]_-;_-* &quot;-&quot;??\ [$€]_-;_-@_-"/>
    <numFmt numFmtId="167" formatCode="_-* #,##0.00\ _P_t_s_-;\-* #,##0.00\ _P_t_s_-;_-* &quot;-&quot;??\ _P_t_s_-;_-@_-"/>
    <numFmt numFmtId="168" formatCode="#,##0.0"/>
    <numFmt numFmtId="169" formatCode="_ [$€]\ * #,##0.00_ ;_ [$€]\ * \-#,##0.00_ ;_ [$€]\ * &quot;-&quot;??_ ;_ @_ "/>
    <numFmt numFmtId="170" formatCode="#,##0\ &quot;pta&quot;;\-#,##0\ &quot;pta&quot;"/>
    <numFmt numFmtId="171" formatCode="#,##0.00\ &quot;pta&quot;;\-#,##0.00\ &quot;pta&quot;"/>
    <numFmt numFmtId="172" formatCode="d\-mmmm\-yyyy"/>
    <numFmt numFmtId="173" formatCode="_ * #,##0.00_)[$€]_ ;_ * \(#,##0.00\)[$€]_ ;_ * &quot;-&quot;??_)[$€]_ ;_ @_ "/>
    <numFmt numFmtId="174" formatCode="_-* #,##0.0000\ &quot;€&quot;_-;\-* #,##0.0000\ &quot;€&quot;_-;_-* &quot;-&quot;????\ &quot;€&quot;_-;_-@_-"/>
    <numFmt numFmtId="175" formatCode="_-* #,##0.0000\ &quot;€&quot;_-;\-* #,##0.0000\ &quot;€&quot;_-;_-* &quot;-&quot;??\ &quot;€&quot;_-;_-@_-"/>
  </numFmts>
  <fonts count="1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-0.249977111117893"/>
      <name val="Arial Narrow"/>
      <family val="2"/>
    </font>
    <font>
      <i/>
      <sz val="10.5"/>
      <color theme="3" tint="-0.249977111117893"/>
      <name val="Calibri"/>
      <family val="2"/>
      <scheme val="minor"/>
    </font>
    <font>
      <sz val="11"/>
      <color theme="1"/>
      <name val="Arial Narrow"/>
      <family val="2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10"/>
      <name val="Helvetic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b/>
      <sz val="16"/>
      <color theme="0"/>
      <name val="Papyrus"/>
      <family val="4"/>
    </font>
    <font>
      <b/>
      <sz val="10"/>
      <color theme="3" tint="-0.499984740745262"/>
      <name val="Arial Narrow"/>
      <family val="2"/>
    </font>
    <font>
      <sz val="10"/>
      <color theme="3" tint="-0.499984740745262"/>
      <name val="Arial Narrow"/>
      <family val="2"/>
    </font>
    <font>
      <sz val="11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u/>
      <sz val="10"/>
      <color theme="3" tint="-0.499984740745262"/>
      <name val="Arial Narrow"/>
      <family val="2"/>
    </font>
    <font>
      <b/>
      <sz val="10.5"/>
      <color theme="3" tint="-0.499984740745262"/>
      <name val="Arial Narrow"/>
      <family val="2"/>
    </font>
    <font>
      <sz val="12"/>
      <color theme="3" tint="-0.499984740745262"/>
      <name val="Arial Narrow"/>
      <family val="2"/>
    </font>
    <font>
      <b/>
      <u/>
      <sz val="12"/>
      <color theme="3" tint="-0.499984740745262"/>
      <name val="Arial Narrow"/>
      <family val="2"/>
    </font>
    <font>
      <i/>
      <sz val="12"/>
      <color theme="3" tint="-0.499984740745262"/>
      <name val="Calibri"/>
      <family val="2"/>
      <scheme val="minor"/>
    </font>
    <font>
      <sz val="11"/>
      <color theme="3" tint="-0.499984740745262"/>
      <name val="Arial Narrow"/>
      <family val="2"/>
    </font>
    <font>
      <i/>
      <sz val="10.5"/>
      <color theme="3" tint="-0.499984740745262"/>
      <name val="Calibri"/>
      <family val="2"/>
      <scheme val="minor"/>
    </font>
    <font>
      <b/>
      <i/>
      <sz val="10.5"/>
      <color theme="3" tint="-0.499984740745262"/>
      <name val="Calibri"/>
      <family val="2"/>
      <scheme val="minor"/>
    </font>
    <font>
      <b/>
      <i/>
      <sz val="11"/>
      <color theme="3" tint="-0.499984740745262"/>
      <name val="Calibri"/>
      <family val="2"/>
      <scheme val="minor"/>
    </font>
    <font>
      <sz val="12"/>
      <color theme="3" tint="-0.499984740745262"/>
      <name val="Nyala"/>
    </font>
    <font>
      <b/>
      <sz val="11"/>
      <color theme="3" tint="-0.499984740745262"/>
      <name val="Arial Narrow"/>
      <family val="2"/>
    </font>
    <font>
      <b/>
      <u/>
      <sz val="11"/>
      <color theme="3" tint="-0.499984740745262"/>
      <name val="Arial Narrow"/>
      <family val="2"/>
    </font>
    <font>
      <i/>
      <sz val="11"/>
      <color theme="3" tint="-0.499984740745262"/>
      <name val="Arial Narrow"/>
      <family val="2"/>
    </font>
    <font>
      <b/>
      <i/>
      <sz val="11"/>
      <color theme="3" tint="-0.499984740745262"/>
      <name val="Arial Narrow"/>
      <family val="2"/>
    </font>
    <font>
      <i/>
      <sz val="9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b/>
      <sz val="10.5"/>
      <color theme="3" tint="-0.499984740745262"/>
      <name val="Calibri"/>
      <family val="2"/>
      <scheme val="minor"/>
    </font>
    <font>
      <sz val="10.5"/>
      <color theme="3" tint="-0.499984740745262"/>
      <name val="Copperplate Gothic Bold"/>
      <family val="2"/>
    </font>
    <font>
      <i/>
      <sz val="10"/>
      <color theme="3" tint="-0.499984740745262"/>
      <name val="Calibri"/>
      <family val="2"/>
      <scheme val="minor"/>
    </font>
    <font>
      <b/>
      <i/>
      <sz val="10"/>
      <color theme="3" tint="-0.499984740745262"/>
      <name val="Calibri"/>
      <family val="2"/>
      <scheme val="minor"/>
    </font>
    <font>
      <b/>
      <i/>
      <vertAlign val="superscript"/>
      <sz val="10"/>
      <color rgb="FFC00000"/>
      <name val="Calibri"/>
      <family val="2"/>
      <scheme val="minor"/>
    </font>
    <font>
      <sz val="8"/>
      <name val="Calibri"/>
      <family val="2"/>
      <scheme val="minor"/>
    </font>
    <font>
      <b/>
      <sz val="11.5"/>
      <color theme="3" tint="-0.499984740745262"/>
      <name val="Nyala"/>
    </font>
    <font>
      <b/>
      <sz val="14"/>
      <color theme="3" tint="-0.499984740745262"/>
      <name val="Nyala"/>
    </font>
    <font>
      <b/>
      <sz val="18"/>
      <color theme="0"/>
      <name val="Papyrus"/>
      <family val="4"/>
    </font>
    <font>
      <sz val="11"/>
      <color rgb="FFFF0000"/>
      <name val="Arial Narrow"/>
      <family val="2"/>
    </font>
    <font>
      <b/>
      <sz val="12"/>
      <color theme="0"/>
      <name val="Nyala"/>
    </font>
    <font>
      <b/>
      <sz val="14"/>
      <color rgb="FFFF0000"/>
      <name val="Arial Narrow"/>
      <family val="2"/>
    </font>
    <font>
      <b/>
      <i/>
      <sz val="11"/>
      <color rgb="FFFF0000"/>
      <name val="Arial Narrow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sz val="10"/>
      <name val="Courier"/>
      <family val="3"/>
    </font>
    <font>
      <sz val="11"/>
      <color indexed="8"/>
      <name val="RotisSansSerif"/>
      <family val="2"/>
    </font>
    <font>
      <b/>
      <sz val="11"/>
      <color indexed="62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RotisSansSerif"/>
      <family val="2"/>
    </font>
    <font>
      <b/>
      <sz val="18"/>
      <color indexed="62"/>
      <name val="Calibri Light"/>
      <family val="2"/>
      <scheme val="major"/>
    </font>
    <font>
      <b/>
      <sz val="13"/>
      <color indexed="62"/>
      <name val="Calibri"/>
      <family val="2"/>
      <scheme val="minor"/>
    </font>
    <font>
      <b/>
      <i/>
      <sz val="12"/>
      <color theme="3" tint="-0.499984740745262"/>
      <name val="Arial Narrow"/>
      <family val="2"/>
    </font>
    <font>
      <b/>
      <sz val="12"/>
      <color theme="3" tint="-0.499984740745262"/>
      <name val="Arial Narrow"/>
      <family val="2"/>
    </font>
    <font>
      <b/>
      <i/>
      <sz val="9"/>
      <color theme="3" tint="-0.499984740745262"/>
      <name val="Calibri"/>
      <family val="2"/>
      <scheme val="minor"/>
    </font>
    <font>
      <b/>
      <i/>
      <sz val="10.5"/>
      <color theme="3" tint="-0.249977111117893"/>
      <name val="Calibri"/>
      <family val="2"/>
      <scheme val="minor"/>
    </font>
    <font>
      <b/>
      <sz val="11"/>
      <color theme="3" tint="-0.249977111117893"/>
      <name val="Nyala"/>
    </font>
    <font>
      <b/>
      <sz val="12"/>
      <color theme="3" tint="-0.249977111117893"/>
      <name val="Arial Narrow"/>
      <family val="2"/>
    </font>
    <font>
      <sz val="13"/>
      <color theme="3" tint="-0.499984740745262"/>
      <name val="Arial Narrow"/>
      <family val="2"/>
    </font>
    <font>
      <i/>
      <sz val="13"/>
      <color theme="3" tint="-0.499984740745262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sz val="12"/>
      <color theme="3" tint="-0.249977111117893"/>
      <name val="Arial Narrow"/>
      <family val="2"/>
    </font>
    <font>
      <b/>
      <u/>
      <sz val="11"/>
      <color theme="3" tint="-0.249977111117893"/>
      <name val="Arial Narrow"/>
      <family val="2"/>
    </font>
    <font>
      <sz val="26"/>
      <color rgb="FF00B050"/>
      <name val="Wingdings 2"/>
      <family val="1"/>
      <charset val="2"/>
    </font>
    <font>
      <b/>
      <sz val="14"/>
      <color theme="3" tint="-0.499984740745262"/>
      <name val="Arial Narrow"/>
      <family val="2"/>
    </font>
    <font>
      <b/>
      <i/>
      <sz val="11"/>
      <color rgb="FF242424"/>
      <name val="Segoe UI"/>
      <family val="2"/>
    </font>
    <font>
      <sz val="11"/>
      <color theme="3" tint="-0.499984740745262"/>
      <name val="Aptos Narrow"/>
      <family val="2"/>
    </font>
    <font>
      <i/>
      <sz val="10.5"/>
      <color theme="3" tint="-0.249977111117893"/>
      <name val="Aptos Narrow"/>
      <family val="2"/>
    </font>
    <font>
      <sz val="11"/>
      <color theme="3" tint="-0.499984740745262"/>
      <name val="Calibri "/>
    </font>
    <font>
      <b/>
      <i/>
      <u/>
      <sz val="11"/>
      <color theme="3" tint="-0.499984740745262"/>
      <name val="Calibri "/>
    </font>
    <font>
      <b/>
      <u/>
      <sz val="11"/>
      <color theme="3" tint="-0.499984740745262"/>
      <name val="Calibri "/>
    </font>
    <font>
      <b/>
      <i/>
      <sz val="10"/>
      <color theme="3" tint="-0.499984740745262"/>
      <name val="Calibri "/>
    </font>
    <font>
      <b/>
      <i/>
      <vertAlign val="superscript"/>
      <sz val="10"/>
      <color rgb="FFC00000"/>
      <name val="Calibri "/>
    </font>
    <font>
      <i/>
      <sz val="10"/>
      <color theme="3" tint="-0.499984740745262"/>
      <name val="Calibri "/>
    </font>
    <font>
      <sz val="9"/>
      <color theme="3" tint="-0.499984740745262"/>
      <name val="Calibri "/>
    </font>
    <font>
      <b/>
      <i/>
      <sz val="10"/>
      <color rgb="FFC00000"/>
      <name val="Calibri "/>
    </font>
    <font>
      <sz val="16"/>
      <color theme="3" tint="-0.499984740745262"/>
      <name val="Nyala"/>
    </font>
    <font>
      <sz val="10"/>
      <color theme="3" tint="-0.499984740745262"/>
      <name val="Calibri "/>
    </font>
    <font>
      <i/>
      <sz val="10"/>
      <color theme="1"/>
      <name val="Calibri "/>
    </font>
    <font>
      <i/>
      <sz val="10"/>
      <color rgb="FF222B35"/>
      <name val="Calibri "/>
    </font>
    <font>
      <i/>
      <sz val="10"/>
      <name val="Calibri "/>
    </font>
    <font>
      <i/>
      <sz val="11"/>
      <color theme="3" tint="-0.499984740745262"/>
      <name val="Calibri "/>
    </font>
    <font>
      <b/>
      <i/>
      <sz val="11"/>
      <color theme="3" tint="-0.499984740745262"/>
      <name val="Calibri "/>
    </font>
    <font>
      <b/>
      <sz val="14"/>
      <color theme="3" tint="-0.249977111117893"/>
      <name val="Nyala"/>
    </font>
    <font>
      <sz val="11"/>
      <color theme="3" tint="-0.249977111117893"/>
      <name val="Calibri"/>
      <family val="2"/>
      <scheme val="minor"/>
    </font>
    <font>
      <sz val="8"/>
      <color theme="3" tint="-0.249977111117893"/>
      <name val="Calibri"/>
      <family val="2"/>
      <scheme val="minor"/>
    </font>
    <font>
      <b/>
      <sz val="8"/>
      <color theme="3" tint="-0.249977111117893"/>
      <name val="Calibri"/>
      <family val="2"/>
      <scheme val="minor"/>
    </font>
    <font>
      <i/>
      <sz val="11"/>
      <color theme="3" tint="-0.249977111117893"/>
      <name val="Segoe UI"/>
      <family val="2"/>
    </font>
    <font>
      <sz val="18"/>
      <color theme="3"/>
      <name val="Calibri Light"/>
      <family val="2"/>
      <scheme val="major"/>
    </font>
    <font>
      <b/>
      <i/>
      <sz val="10"/>
      <color theme="3" tint="-0.249977111117893"/>
      <name val="Calibri"/>
      <family val="2"/>
      <scheme val="minor"/>
    </font>
    <font>
      <b/>
      <i/>
      <sz val="11"/>
      <color theme="3" tint="-0.249977111117893"/>
      <name val="Aptos Narrow"/>
      <family val="2"/>
    </font>
    <font>
      <i/>
      <sz val="11"/>
      <color theme="3" tint="-0.249977111117893"/>
      <name val="Aptos Narrow"/>
      <family val="2"/>
    </font>
    <font>
      <b/>
      <i/>
      <sz val="11"/>
      <color rgb="FFC00000"/>
      <name val="Aptos Narrow"/>
      <family val="2"/>
    </font>
    <font>
      <b/>
      <i/>
      <sz val="10"/>
      <color theme="3" tint="-0.499984740745262"/>
      <name val="Calibri "/>
      <family val="2"/>
    </font>
    <font>
      <b/>
      <i/>
      <vertAlign val="superscript"/>
      <sz val="10"/>
      <color rgb="FFC00000"/>
      <name val="Calibri"/>
      <family val="2"/>
    </font>
    <font>
      <b/>
      <i/>
      <vertAlign val="superscript"/>
      <sz val="11"/>
      <color rgb="FFC00000"/>
      <name val="Calibri"/>
      <family val="2"/>
    </font>
    <font>
      <b/>
      <sz val="10"/>
      <color theme="0"/>
      <name val="Arial Narrow"/>
      <family val="2"/>
    </font>
    <font>
      <b/>
      <i/>
      <sz val="11"/>
      <color theme="3" tint="-0.499984740745262"/>
      <name val="Aptos Narrow"/>
      <family val="2"/>
    </font>
    <font>
      <b/>
      <i/>
      <vertAlign val="superscript"/>
      <sz val="11"/>
      <color rgb="FFC00000"/>
      <name val="Aptos Narrow"/>
      <family val="2"/>
    </font>
    <font>
      <b/>
      <vertAlign val="superscript"/>
      <sz val="10.5"/>
      <color rgb="FFC00000"/>
      <name val="Calibri"/>
      <family val="2"/>
      <scheme val="minor"/>
    </font>
    <font>
      <b/>
      <i/>
      <vertAlign val="superscript"/>
      <sz val="10.5"/>
      <color rgb="FFC00000"/>
      <name val="Calibri"/>
      <family val="2"/>
      <scheme val="minor"/>
    </font>
    <font>
      <b/>
      <i/>
      <u/>
      <sz val="11"/>
      <color theme="3" tint="-0.499984740745262"/>
      <name val="Arial Narrow"/>
      <family val="2"/>
    </font>
    <font>
      <b/>
      <i/>
      <sz val="11"/>
      <color theme="3" tint="-0.24994659260841701"/>
      <name val="Arial Narrow"/>
      <family val="2"/>
    </font>
    <font>
      <b/>
      <i/>
      <vertAlign val="superscript"/>
      <sz val="11"/>
      <color rgb="FFC00000"/>
      <name val="Arial Narrow"/>
      <family val="2"/>
    </font>
    <font>
      <b/>
      <i/>
      <sz val="11"/>
      <color rgb="FFC00000"/>
      <name val="Arial Narrow"/>
      <family val="2"/>
    </font>
    <font>
      <b/>
      <i/>
      <sz val="10"/>
      <color rgb="FFC00000"/>
      <name val="Arial Narrow"/>
      <family val="2"/>
    </font>
    <font>
      <i/>
      <sz val="11"/>
      <color theme="3" tint="-0.24994659260841701"/>
      <name val="Arial Narrow"/>
      <family val="2"/>
    </font>
    <font>
      <i/>
      <u/>
      <sz val="11"/>
      <color theme="3" tint="-0.499984740745262"/>
      <name val="Arial Narrow"/>
      <family val="2"/>
    </font>
    <font>
      <b/>
      <sz val="11"/>
      <color theme="3" tint="-0.249977111117893"/>
      <name val="Arial Narrow"/>
      <family val="2"/>
    </font>
    <font>
      <b/>
      <sz val="11"/>
      <color theme="0"/>
      <name val="Arial Narrow"/>
      <family val="2"/>
    </font>
    <font>
      <b/>
      <i/>
      <sz val="11"/>
      <color theme="3" tint="-0.249977111117893"/>
      <name val="Arial Narrow"/>
      <family val="2"/>
    </font>
    <font>
      <i/>
      <sz val="11"/>
      <color theme="3" tint="-0.249977111117893"/>
      <name val="Calibri "/>
    </font>
    <font>
      <b/>
      <i/>
      <sz val="11"/>
      <color theme="3" tint="-0.249977111117893"/>
      <name val="Calibri "/>
    </font>
    <font>
      <sz val="18"/>
      <color theme="3" tint="-0.249977111117893"/>
      <name val="Nyala"/>
    </font>
  </fonts>
  <fills count="7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2F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CF3"/>
        <bgColor indexed="64"/>
      </patternFill>
    </fill>
  </fills>
  <borders count="18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48"/>
      </right>
      <top/>
      <bottom/>
      <diagonal/>
    </border>
    <border>
      <left style="medium">
        <color theme="3" tint="0.39982299264503923"/>
      </left>
      <right style="thin">
        <color theme="3" tint="0.39982299264503923"/>
      </right>
      <top style="medium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82299264503923"/>
      </top>
      <bottom style="medium">
        <color theme="3" tint="0.39982299264503923"/>
      </bottom>
      <diagonal/>
    </border>
    <border>
      <left style="medium">
        <color theme="3" tint="0.39991454817346722"/>
      </left>
      <right style="thin">
        <color theme="3" tint="0.39991454817346722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medium">
        <color theme="3" tint="0.39988402966399123"/>
      </top>
      <bottom style="medium">
        <color theme="3" tint="0.39988402966399123"/>
      </bottom>
      <diagonal/>
    </border>
    <border>
      <left/>
      <right style="medium">
        <color theme="3" tint="0.39988402966399123"/>
      </right>
      <top style="medium">
        <color theme="3" tint="0.39988402966399123"/>
      </top>
      <bottom style="medium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91454817346722"/>
      </left>
      <right style="medium">
        <color theme="3" tint="0.39988402966399123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medium">
        <color theme="3" tint="0.39979247413556324"/>
      </top>
      <bottom style="thin">
        <color theme="3" tint="0.39979247413556324"/>
      </bottom>
      <diagonal/>
    </border>
    <border>
      <left/>
      <right/>
      <top style="thin">
        <color theme="3" tint="0.39979247413556324"/>
      </top>
      <bottom style="thin">
        <color theme="3" tint="0.39979247413556324"/>
      </bottom>
      <diagonal/>
    </border>
    <border>
      <left/>
      <right/>
      <top style="thin">
        <color theme="3" tint="0.39979247413556324"/>
      </top>
      <bottom style="medium">
        <color theme="3" tint="0.39979247413556324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thin">
        <color theme="3" tint="0.39979247413556324"/>
      </bottom>
      <diagonal/>
    </border>
    <border>
      <left style="thin">
        <color theme="3" tint="0.39988402966399123"/>
      </left>
      <right/>
      <top style="thin">
        <color theme="3" tint="0.39979247413556324"/>
      </top>
      <bottom style="thin">
        <color theme="3" tint="0.39979247413556324"/>
      </bottom>
      <diagonal/>
    </border>
    <border>
      <left/>
      <right style="thin">
        <color theme="3" tint="0.39988402966399123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79247413556324"/>
      </top>
      <bottom style="medium">
        <color theme="3" tint="0.39979247413556324"/>
      </bottom>
      <diagonal/>
    </border>
    <border>
      <left/>
      <right/>
      <top style="thin">
        <color theme="3" tint="0.39979247413556324"/>
      </top>
      <bottom/>
      <diagonal/>
    </border>
    <border>
      <left/>
      <right/>
      <top/>
      <bottom style="medium">
        <color theme="3" tint="0.39979247413556324"/>
      </bottom>
      <diagonal/>
    </border>
    <border>
      <left/>
      <right style="thin">
        <color theme="3" tint="0.39994506668294322"/>
      </right>
      <top/>
      <bottom style="medium">
        <color theme="3" tint="0.39979247413556324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medium">
        <color theme="3" tint="0.399792474135563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3" tint="0.39979247413556324"/>
      </left>
      <right/>
      <top/>
      <bottom style="medium">
        <color theme="3" tint="0.39979247413556324"/>
      </bottom>
      <diagonal/>
    </border>
    <border>
      <left style="medium">
        <color theme="3" tint="0.39979247413556324"/>
      </left>
      <right/>
      <top style="thin">
        <color theme="3" tint="0.39979247413556324"/>
      </top>
      <bottom/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79247413556324"/>
      </left>
      <right style="medium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/>
      <right style="thin">
        <color theme="3" tint="0.39988402966399123"/>
      </right>
      <top style="thin">
        <color theme="3" tint="0.39979247413556324"/>
      </top>
      <bottom/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thin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/>
      <bottom/>
      <diagonal/>
    </border>
    <border>
      <left style="thin">
        <color theme="3" tint="0.39991454817346722"/>
      </left>
      <right/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3" tint="0.39982299264503923"/>
      </left>
      <right style="thin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/>
      <right style="medium">
        <color theme="3" tint="0.39976195562608724"/>
      </right>
      <top style="medium">
        <color theme="3" tint="0.39979247413556324"/>
      </top>
      <bottom style="thin">
        <color theme="3" tint="0.39979247413556324"/>
      </bottom>
      <diagonal/>
    </border>
    <border>
      <left/>
      <right style="medium">
        <color theme="3" tint="0.39976195562608724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91454817346722"/>
      </left>
      <right style="medium">
        <color theme="3" tint="0.39976195562608724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91454817346722"/>
      </left>
      <right/>
      <top style="medium">
        <color theme="3" tint="0.39988402966399123"/>
      </top>
      <bottom style="medium">
        <color theme="3" tint="0.39988402966399123"/>
      </bottom>
      <diagonal/>
    </border>
    <border>
      <left style="medium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medium">
        <color theme="3" tint="0.399822992645039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medium">
        <color theme="3" tint="0.39982299264503923"/>
      </left>
      <right style="thin">
        <color theme="3" tint="0.39985351115451523"/>
      </right>
      <top/>
      <bottom style="thin">
        <color theme="3" tint="0.39985351115451523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thin">
        <color theme="3" tint="0.39985351115451523"/>
      </bottom>
      <diagonal/>
    </border>
    <border>
      <left style="thin">
        <color theme="3" tint="0.39985351115451523"/>
      </left>
      <right/>
      <top/>
      <bottom style="thin">
        <color theme="3" tint="0.39985351115451523"/>
      </bottom>
      <diagonal/>
    </border>
    <border>
      <left style="thin">
        <color theme="3" tint="0.39985351115451523"/>
      </left>
      <right style="medium">
        <color theme="3" tint="0.39982299264503923"/>
      </right>
      <top/>
      <bottom style="thin">
        <color theme="3" tint="0.39985351115451523"/>
      </bottom>
      <diagonal/>
    </border>
    <border>
      <left style="medium">
        <color theme="3" tint="0.39982299264503923"/>
      </left>
      <right style="thin">
        <color theme="3" tint="0.39985351115451523"/>
      </right>
      <top/>
      <bottom style="medium">
        <color theme="3" tint="0.39982299264503923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medium">
        <color theme="3" tint="0.39982299264503923"/>
      </bottom>
      <diagonal/>
    </border>
    <border>
      <left style="thin">
        <color theme="3" tint="0.39985351115451523"/>
      </left>
      <right/>
      <top/>
      <bottom style="medium">
        <color theme="3" tint="0.39982299264503923"/>
      </bottom>
      <diagonal/>
    </border>
    <border>
      <left style="thin">
        <color theme="3" tint="0.39985351115451523"/>
      </left>
      <right style="medium">
        <color theme="3" tint="0.39982299264503923"/>
      </right>
      <top/>
      <bottom style="medium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/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/>
      <right style="thin">
        <color theme="3" tint="0.39985351115451523"/>
      </right>
      <top/>
      <bottom style="medium">
        <color theme="3" tint="0.39988402966399123"/>
      </bottom>
      <diagonal/>
    </border>
    <border>
      <left/>
      <right style="thin">
        <color theme="3" tint="0.39994506668294322"/>
      </right>
      <top style="thin">
        <color theme="3" tint="0.39979247413556324"/>
      </top>
      <bottom style="medium">
        <color theme="3" tint="0.39979247413556324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853511154515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79247413556324"/>
      </left>
      <right/>
      <top/>
      <bottom style="medium">
        <color theme="3" tint="0.39970091860713525"/>
      </bottom>
      <diagonal/>
    </border>
    <border>
      <left/>
      <right/>
      <top/>
      <bottom style="medium">
        <color theme="3" tint="0.39970091860713525"/>
      </bottom>
      <diagonal/>
    </border>
    <border>
      <left/>
      <right style="medium">
        <color theme="3" tint="0.39979247413556324"/>
      </right>
      <top/>
      <bottom style="medium">
        <color theme="3" tint="0.39970091860713525"/>
      </bottom>
      <diagonal/>
    </border>
    <border>
      <left style="medium">
        <color theme="3" tint="0.39967040009765925"/>
      </left>
      <right/>
      <top/>
      <bottom style="medium">
        <color theme="3" tint="0.39967040009765925"/>
      </bottom>
      <diagonal/>
    </border>
    <border>
      <left/>
      <right/>
      <top style="medium">
        <color theme="3" tint="0.39970091860713525"/>
      </top>
      <bottom style="medium">
        <color theme="3" tint="0.39970091860713525"/>
      </bottom>
      <diagonal/>
    </border>
    <border>
      <left style="medium">
        <color theme="3" tint="0.39970091860713525"/>
      </left>
      <right style="thin">
        <color theme="3" tint="0.39967040009765925"/>
      </right>
      <top/>
      <bottom style="medium">
        <color theme="3" tint="0.39970091860713525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3" tint="0.39991454817346722"/>
      </left>
      <right style="double">
        <color theme="0"/>
      </right>
      <top style="double">
        <color theme="3" tint="0.39991454817346722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3" tint="0.39991454817346722"/>
      </top>
      <bottom style="double">
        <color theme="0"/>
      </bottom>
      <diagonal/>
    </border>
    <border>
      <left style="double">
        <color theme="0"/>
      </left>
      <right style="double">
        <color theme="3" tint="0.39991454817346722"/>
      </right>
      <top style="double">
        <color theme="3" tint="0.39991454817346722"/>
      </top>
      <bottom style="double">
        <color theme="0"/>
      </bottom>
      <diagonal/>
    </border>
    <border>
      <left style="double">
        <color theme="3" tint="0.39991454817346722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3" tint="0.39991454817346722"/>
      </right>
      <top style="double">
        <color theme="0"/>
      </top>
      <bottom style="double">
        <color theme="0"/>
      </bottom>
      <diagonal/>
    </border>
    <border>
      <left style="double">
        <color theme="3" tint="0.39991454817346722"/>
      </left>
      <right style="double">
        <color theme="0"/>
      </right>
      <top style="double">
        <color theme="0"/>
      </top>
      <bottom style="double">
        <color theme="3" tint="0.39991454817346722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3" tint="0.39991454817346722"/>
      </bottom>
      <diagonal/>
    </border>
    <border>
      <left style="double">
        <color theme="0"/>
      </left>
      <right style="double">
        <color theme="3" tint="0.39991454817346722"/>
      </right>
      <top style="double">
        <color theme="0"/>
      </top>
      <bottom style="double">
        <color theme="3" tint="0.39991454817346722"/>
      </bottom>
      <diagonal/>
    </border>
    <border>
      <left style="double">
        <color theme="0"/>
      </left>
      <right style="double">
        <color theme="0"/>
      </right>
      <top style="double">
        <color theme="3" tint="0.39991454817346722"/>
      </top>
      <bottom/>
      <diagonal/>
    </border>
    <border>
      <left style="double">
        <color theme="0"/>
      </left>
      <right/>
      <top style="double">
        <color theme="3" tint="0.39991454817346722"/>
      </top>
      <bottom/>
      <diagonal/>
    </border>
    <border>
      <left style="medium">
        <color theme="3" tint="0.39976195562608724"/>
      </left>
      <right style="thin">
        <color theme="3" tint="0.39973143711661124"/>
      </right>
      <top style="medium">
        <color theme="3" tint="0.39973143711661124"/>
      </top>
      <bottom style="thin">
        <color theme="3" tint="0.39973143711661124"/>
      </bottom>
      <diagonal/>
    </border>
    <border>
      <left style="thin">
        <color theme="3" tint="0.39973143711661124"/>
      </left>
      <right style="thin">
        <color theme="3" tint="0.39973143711661124"/>
      </right>
      <top style="medium">
        <color theme="3" tint="0.39973143711661124"/>
      </top>
      <bottom style="thin">
        <color theme="3" tint="0.39973143711661124"/>
      </bottom>
      <diagonal/>
    </border>
    <border>
      <left style="thin">
        <color theme="3" tint="0.39973143711661124"/>
      </left>
      <right style="medium">
        <color theme="3" tint="0.39979247413556324"/>
      </right>
      <top style="medium">
        <color theme="3" tint="0.39973143711661124"/>
      </top>
      <bottom style="thin">
        <color theme="3" tint="0.39973143711661124"/>
      </bottom>
      <diagonal/>
    </border>
    <border>
      <left style="medium">
        <color theme="3" tint="0.39976195562608724"/>
      </left>
      <right style="thin">
        <color theme="3" tint="0.39973143711661124"/>
      </right>
      <top style="thin">
        <color theme="3" tint="0.39973143711661124"/>
      </top>
      <bottom style="thin">
        <color theme="3" tint="0.39973143711661124"/>
      </bottom>
      <diagonal/>
    </border>
    <border>
      <left style="thin">
        <color theme="3" tint="0.39973143711661124"/>
      </left>
      <right style="thin">
        <color theme="3" tint="0.39973143711661124"/>
      </right>
      <top style="thin">
        <color theme="3" tint="0.39973143711661124"/>
      </top>
      <bottom style="thin">
        <color theme="3" tint="0.39973143711661124"/>
      </bottom>
      <diagonal/>
    </border>
    <border>
      <left style="thin">
        <color theme="3" tint="0.39973143711661124"/>
      </left>
      <right style="medium">
        <color theme="3" tint="0.39979247413556324"/>
      </right>
      <top style="thin">
        <color theme="3" tint="0.39973143711661124"/>
      </top>
      <bottom style="thin">
        <color theme="3" tint="0.39973143711661124"/>
      </bottom>
      <diagonal/>
    </border>
    <border>
      <left style="medium">
        <color theme="3" tint="0.39976195562608724"/>
      </left>
      <right style="thin">
        <color theme="3" tint="0.39973143711661124"/>
      </right>
      <top style="thin">
        <color theme="3" tint="0.39973143711661124"/>
      </top>
      <bottom style="medium">
        <color theme="3" tint="0.39973143711661124"/>
      </bottom>
      <diagonal/>
    </border>
    <border>
      <left style="thin">
        <color theme="3" tint="0.39973143711661124"/>
      </left>
      <right style="thin">
        <color theme="3" tint="0.39973143711661124"/>
      </right>
      <top style="thin">
        <color theme="3" tint="0.39973143711661124"/>
      </top>
      <bottom style="medium">
        <color theme="3" tint="0.39973143711661124"/>
      </bottom>
      <diagonal/>
    </border>
    <border>
      <left style="thin">
        <color theme="3" tint="0.39973143711661124"/>
      </left>
      <right style="medium">
        <color theme="3" tint="0.39979247413556324"/>
      </right>
      <top style="thin">
        <color theme="3" tint="0.39973143711661124"/>
      </top>
      <bottom style="medium">
        <color theme="3" tint="0.39973143711661124"/>
      </bottom>
      <diagonal/>
    </border>
    <border>
      <left/>
      <right style="medium">
        <color theme="3" tint="0.39991454817346722"/>
      </right>
      <top/>
      <bottom/>
      <diagonal/>
    </border>
    <border>
      <left style="medium">
        <color theme="3" tint="0.39991454817346722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91454817346722"/>
      </right>
      <top/>
      <bottom style="medium">
        <color theme="3" tint="0.39967040009765925"/>
      </bottom>
      <diagonal/>
    </border>
    <border>
      <left style="medium">
        <color theme="3" tint="0.39973143711661124"/>
      </left>
      <right style="medium">
        <color theme="3" tint="0.39991454817346722"/>
      </right>
      <top/>
      <bottom style="medium">
        <color theme="3" tint="0.39970091860713525"/>
      </bottom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medium">
        <color theme="3" tint="0.39991454817346722"/>
      </bottom>
      <diagonal/>
    </border>
    <border>
      <left style="medium">
        <color theme="3" tint="0.39979247413556324"/>
      </left>
      <right style="medium">
        <color theme="3" tint="0.39991454817346722"/>
      </right>
      <top style="medium">
        <color theme="3" tint="0.39970091860713525"/>
      </top>
      <bottom style="medium">
        <color theme="3" tint="0.39991454817346722"/>
      </bottom>
      <diagonal/>
    </border>
    <border>
      <left style="medium">
        <color theme="3" tint="0.39991454817346722"/>
      </left>
      <right/>
      <top/>
      <bottom style="medium">
        <color theme="3" tint="0.39997558519241921"/>
      </bottom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88402966399123"/>
      </left>
      <right/>
      <top style="medium">
        <color theme="3" tint="0.39988402966399123"/>
      </top>
      <bottom style="medium">
        <color theme="3" tint="0.39988402966399123"/>
      </bottom>
      <diagonal/>
    </border>
    <border>
      <left/>
      <right style="medium">
        <color theme="3" tint="0.39997558519241921"/>
      </right>
      <top style="medium">
        <color theme="3" tint="0.39988402966399123"/>
      </top>
      <bottom style="medium">
        <color theme="3" tint="0.39988402966399123"/>
      </bottom>
      <diagonal/>
    </border>
    <border>
      <left style="medium">
        <color theme="3" tint="0.39997558519241921"/>
      </left>
      <right/>
      <top style="medium">
        <color theme="3" tint="0.39988402966399123"/>
      </top>
      <bottom style="medium">
        <color theme="3" tint="0.39988402966399123"/>
      </bottom>
      <diagonal/>
    </border>
    <border>
      <left style="medium">
        <color theme="3" tint="0.39991454817346722"/>
      </left>
      <right/>
      <top style="medium">
        <color theme="3" tint="0.39997558519241921"/>
      </top>
      <bottom style="thin">
        <color theme="3" tint="0.39988402966399123"/>
      </bottom>
      <diagonal/>
    </border>
    <border>
      <left/>
      <right/>
      <top style="medium">
        <color theme="3" tint="0.39997558519241921"/>
      </top>
      <bottom style="thin">
        <color theme="3" tint="0.39988402966399123"/>
      </bottom>
      <diagonal/>
    </border>
    <border>
      <left style="medium">
        <color theme="3" tint="0.39985351115451523"/>
      </left>
      <right/>
      <top style="medium">
        <color theme="3" tint="0.39997558519241921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medium">
        <color theme="3" tint="0.39997558519241921"/>
      </top>
      <bottom style="thin">
        <color theme="3" tint="0.39988402966399123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76195562608724"/>
      </top>
      <bottom style="medium">
        <color theme="3" tint="0.39976195562608724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 style="double">
        <color theme="3" tint="0.39991454817346722"/>
      </right>
      <top style="double">
        <color theme="0"/>
      </top>
      <bottom/>
      <diagonal/>
    </border>
    <border>
      <left style="double">
        <color theme="3" tint="0.39991454817346722"/>
      </left>
      <right/>
      <top style="double">
        <color theme="0"/>
      </top>
      <bottom/>
      <diagonal/>
    </border>
    <border>
      <left/>
      <right style="thin">
        <color theme="3" tint="0.39967040009765925"/>
      </right>
      <top style="medium">
        <color theme="3" tint="0.39970091860713525"/>
      </top>
      <bottom style="medium">
        <color theme="3" tint="0.39991454817346722"/>
      </bottom>
      <diagonal/>
    </border>
    <border>
      <left style="medium">
        <color theme="3" tint="0.39991454817346722"/>
      </left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/>
      <diagonal/>
    </border>
    <border>
      <left style="medium">
        <color theme="3" tint="0.39985351115451523"/>
      </left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 style="medium">
        <color theme="3" tint="0.39979247413556324"/>
      </left>
      <right style="thin">
        <color theme="3" tint="0.39967040009765925"/>
      </right>
      <top style="medium">
        <color theme="3" tint="0.39970091860713525"/>
      </top>
      <bottom/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/>
      <diagonal/>
    </border>
    <border>
      <left style="thin">
        <color theme="3" tint="0.39967040009765925"/>
      </left>
      <right style="medium">
        <color theme="3" tint="0.39979247413556324"/>
      </right>
      <top style="medium">
        <color theme="3" tint="0.39970091860713525"/>
      </top>
      <bottom/>
      <diagonal/>
    </border>
    <border>
      <left style="medium">
        <color theme="3" tint="0.39997558519241921"/>
      </left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/>
      <right style="thin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thin">
        <color theme="3" tint="0.39997558519241921"/>
      </left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 style="thin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medium">
        <color theme="3" tint="0.39991454817346722"/>
      </bottom>
      <diagonal/>
    </border>
    <border>
      <left style="medium">
        <color theme="3" tint="0.39988402966399123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6195562608724"/>
      </top>
      <bottom style="medium">
        <color theme="3" tint="0.39976195562608724"/>
      </bottom>
      <diagonal/>
    </border>
    <border>
      <left style="double">
        <color theme="3" tint="0.39997558519241921"/>
      </left>
      <right/>
      <top style="double">
        <color theme="3" tint="0.39997558519241921"/>
      </top>
      <bottom/>
      <diagonal/>
    </border>
    <border>
      <left/>
      <right/>
      <top style="double">
        <color theme="3" tint="0.39997558519241921"/>
      </top>
      <bottom/>
      <diagonal/>
    </border>
    <border>
      <left/>
      <right style="double">
        <color theme="3" tint="0.39997558519241921"/>
      </right>
      <top style="double">
        <color theme="3" tint="0.39997558519241921"/>
      </top>
      <bottom/>
      <diagonal/>
    </border>
    <border>
      <left style="double">
        <color theme="3" tint="0.39997558519241921"/>
      </left>
      <right/>
      <top/>
      <bottom/>
      <diagonal/>
    </border>
    <border>
      <left/>
      <right style="double">
        <color theme="3" tint="0.39997558519241921"/>
      </right>
      <top/>
      <bottom/>
      <diagonal/>
    </border>
    <border>
      <left style="double">
        <color theme="3" tint="0.39997558519241921"/>
      </left>
      <right/>
      <top/>
      <bottom style="double">
        <color theme="3" tint="0.39997558519241921"/>
      </bottom>
      <diagonal/>
    </border>
    <border>
      <left/>
      <right/>
      <top/>
      <bottom style="double">
        <color theme="3" tint="0.39997558519241921"/>
      </bottom>
      <diagonal/>
    </border>
    <border>
      <left/>
      <right style="double">
        <color theme="3" tint="0.39997558519241921"/>
      </right>
      <top/>
      <bottom style="double">
        <color theme="3" tint="0.39997558519241921"/>
      </bottom>
      <diagonal/>
    </border>
    <border>
      <left style="thin">
        <color theme="3" tint="0.39979247413556324"/>
      </left>
      <right/>
      <top style="medium">
        <color theme="3" tint="0.39976195562608724"/>
      </top>
      <bottom style="medium">
        <color theme="3" tint="0.39976195562608724"/>
      </bottom>
      <diagonal/>
    </border>
    <border>
      <left style="medium">
        <color theme="3" tint="0.39979247413556324"/>
      </left>
      <right style="thin">
        <color theme="3" tint="0.39982299264503923"/>
      </right>
      <top/>
      <bottom style="medium">
        <color theme="3" tint="0.39979247413556324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medium">
        <color theme="3" tint="0.39979247413556324"/>
      </bottom>
      <diagonal/>
    </border>
    <border>
      <left style="thin">
        <color theme="3" tint="0.39982299264503923"/>
      </left>
      <right style="medium">
        <color theme="3" tint="0.39979247413556324"/>
      </right>
      <top/>
      <bottom style="medium">
        <color theme="3" tint="0.39979247413556324"/>
      </bottom>
      <diagonal/>
    </border>
    <border>
      <left/>
      <right/>
      <top style="medium">
        <color theme="3" tint="0.39997558519241921"/>
      </top>
      <bottom style="medium">
        <color theme="3" tint="0.39997558519241921"/>
      </bottom>
      <diagonal/>
    </border>
  </borders>
  <cellStyleXfs count="1491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 applyNumberFormat="0" applyFont="0" applyFill="0" applyBorder="0" applyAlignment="0" applyProtection="0">
      <alignment vertical="top"/>
    </xf>
    <xf numFmtId="0" fontId="2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8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4" fontId="26" fillId="48" borderId="10" applyNumberFormat="0" applyProtection="0">
      <alignment vertical="center"/>
    </xf>
    <xf numFmtId="0" fontId="25" fillId="0" borderId="0"/>
    <xf numFmtId="4" fontId="27" fillId="50" borderId="15" applyNumberFormat="0" applyProtection="0">
      <alignment vertical="center"/>
    </xf>
    <xf numFmtId="0" fontId="25" fillId="0" borderId="0"/>
    <xf numFmtId="4" fontId="26" fillId="50" borderId="10" applyNumberFormat="0" applyProtection="0">
      <alignment horizontal="left" vertical="center" indent="1"/>
    </xf>
    <xf numFmtId="0" fontId="25" fillId="0" borderId="0"/>
    <xf numFmtId="0" fontId="26" fillId="50" borderId="15" applyNumberFormat="0" applyProtection="0">
      <alignment horizontal="left" vertical="top" indent="1"/>
    </xf>
    <xf numFmtId="4" fontId="24" fillId="44" borderId="10" applyNumberFormat="0" applyProtection="0">
      <alignment horizontal="left" vertical="center" indent="1"/>
    </xf>
    <xf numFmtId="0" fontId="25" fillId="0" borderId="0"/>
    <xf numFmtId="4" fontId="28" fillId="38" borderId="15" applyNumberFormat="0" applyProtection="0">
      <alignment horizontal="right" vertical="center"/>
    </xf>
    <xf numFmtId="0" fontId="25" fillId="0" borderId="0"/>
    <xf numFmtId="4" fontId="28" fillId="40" borderId="15" applyNumberFormat="0" applyProtection="0">
      <alignment horizontal="right" vertical="center"/>
    </xf>
    <xf numFmtId="0" fontId="25" fillId="0" borderId="0"/>
    <xf numFmtId="4" fontId="28" fillId="45" borderId="15" applyNumberFormat="0" applyProtection="0">
      <alignment horizontal="right" vertical="center"/>
    </xf>
    <xf numFmtId="4" fontId="26" fillId="42" borderId="16" applyNumberFormat="0" applyProtection="0">
      <alignment horizontal="right" vertical="center"/>
    </xf>
    <xf numFmtId="4" fontId="28" fillId="42" borderId="15" applyNumberFormat="0" applyProtection="0">
      <alignment horizontal="right" vertical="center"/>
    </xf>
    <xf numFmtId="0" fontId="25" fillId="0" borderId="0"/>
    <xf numFmtId="4" fontId="28" fillId="43" borderId="15" applyNumberFormat="0" applyProtection="0">
      <alignment horizontal="right" vertical="center"/>
    </xf>
    <xf numFmtId="0" fontId="25" fillId="0" borderId="0"/>
    <xf numFmtId="4" fontId="28" fillId="47" borderId="15" applyNumberFormat="0" applyProtection="0">
      <alignment horizontal="right" vertical="center"/>
    </xf>
    <xf numFmtId="0" fontId="25" fillId="0" borderId="0"/>
    <xf numFmtId="4" fontId="28" fillId="46" borderId="15" applyNumberFormat="0" applyProtection="0">
      <alignment horizontal="right" vertical="center"/>
    </xf>
    <xf numFmtId="0" fontId="25" fillId="0" borderId="0"/>
    <xf numFmtId="4" fontId="28" fillId="51" borderId="15" applyNumberFormat="0" applyProtection="0">
      <alignment horizontal="right" vertical="center"/>
    </xf>
    <xf numFmtId="0" fontId="25" fillId="0" borderId="0"/>
    <xf numFmtId="4" fontId="28" fillId="41" borderId="15" applyNumberFormat="0" applyProtection="0">
      <alignment horizontal="right" vertical="center"/>
    </xf>
    <xf numFmtId="0" fontId="25" fillId="0" borderId="0"/>
    <xf numFmtId="4" fontId="26" fillId="0" borderId="13" applyNumberFormat="0" applyProtection="0">
      <alignment horizontal="left" vertical="center" indent="1"/>
    </xf>
    <xf numFmtId="0" fontId="25" fillId="0" borderId="0"/>
    <xf numFmtId="4" fontId="28" fillId="0" borderId="13" applyNumberFormat="0" applyProtection="0">
      <alignment horizontal="left" vertical="center" indent="1"/>
    </xf>
    <xf numFmtId="0" fontId="25" fillId="0" borderId="0"/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0" fontId="25" fillId="0" borderId="0"/>
    <xf numFmtId="4" fontId="28" fillId="53" borderId="15" applyNumberFormat="0" applyProtection="0">
      <alignment horizontal="right" vertical="center"/>
    </xf>
    <xf numFmtId="0" fontId="25" fillId="0" borderId="0"/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0" fontId="25" fillId="0" borderId="0"/>
    <xf numFmtId="4" fontId="21" fillId="44" borderId="11" applyNumberFormat="0" applyProtection="0">
      <alignment horizontal="left" vertical="center" indent="1"/>
    </xf>
    <xf numFmtId="0" fontId="24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5" fillId="0" borderId="0"/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5" fillId="0" borderId="0"/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5" fillId="0" borderId="0"/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5" fillId="0" borderId="0"/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4" fontId="28" fillId="57" borderId="15" applyNumberFormat="0" applyProtection="0">
      <alignment vertical="center"/>
    </xf>
    <xf numFmtId="0" fontId="25" fillId="0" borderId="0"/>
    <xf numFmtId="4" fontId="30" fillId="57" borderId="15" applyNumberFormat="0" applyProtection="0">
      <alignment vertical="center"/>
    </xf>
    <xf numFmtId="4" fontId="28" fillId="57" borderId="15" applyNumberFormat="0" applyProtection="0">
      <alignment horizontal="left" vertical="center" indent="1"/>
    </xf>
    <xf numFmtId="0" fontId="25" fillId="0" borderId="0"/>
    <xf numFmtId="0" fontId="28" fillId="57" borderId="15" applyNumberFormat="0" applyProtection="0">
      <alignment horizontal="left" vertical="top" indent="1"/>
    </xf>
    <xf numFmtId="4" fontId="28" fillId="53" borderId="12" applyNumberFormat="0" applyProtection="0">
      <alignment horizontal="right" vertical="center"/>
    </xf>
    <xf numFmtId="0" fontId="25" fillId="0" borderId="0"/>
    <xf numFmtId="4" fontId="30" fillId="58" borderId="15" applyNumberFormat="0" applyProtection="0">
      <alignment horizontal="right" vertical="center"/>
    </xf>
    <xf numFmtId="0" fontId="25" fillId="0" borderId="0"/>
    <xf numFmtId="4" fontId="28" fillId="53" borderId="12" applyNumberFormat="0" applyProtection="0">
      <alignment horizontal="left" vertical="center" indent="1"/>
    </xf>
    <xf numFmtId="0" fontId="28" fillId="44" borderId="10" applyNumberFormat="0" applyProtection="0">
      <alignment horizontal="left" vertical="top" indent="1"/>
    </xf>
    <xf numFmtId="0" fontId="25" fillId="0" borderId="0"/>
    <xf numFmtId="4" fontId="31" fillId="0" borderId="0" applyNumberFormat="0" applyProtection="0">
      <alignment horizontal="left" vertical="center" indent="1"/>
    </xf>
    <xf numFmtId="0" fontId="25" fillId="0" borderId="0"/>
    <xf numFmtId="4" fontId="32" fillId="58" borderId="15" applyNumberFormat="0" applyProtection="0">
      <alignment horizontal="right"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5" fillId="60" borderId="0" applyNumberFormat="0" applyBorder="0" applyAlignment="0" applyProtection="0"/>
    <xf numFmtId="44" fontId="1" fillId="0" borderId="0" applyFont="0" applyFill="0" applyBorder="0" applyAlignment="0" applyProtection="0"/>
    <xf numFmtId="0" fontId="69" fillId="65" borderId="0" applyNumberFormat="0" applyBorder="0" applyAlignment="0" applyProtection="0"/>
    <xf numFmtId="0" fontId="16" fillId="28" borderId="0" applyNumberFormat="0" applyBorder="0" applyAlignment="0" applyProtection="0"/>
    <xf numFmtId="0" fontId="69" fillId="40" borderId="0" applyNumberFormat="0" applyBorder="0" applyAlignment="0" applyProtection="0"/>
    <xf numFmtId="0" fontId="69" fillId="47" borderId="0" applyNumberFormat="0" applyBorder="0" applyAlignment="0" applyProtection="0"/>
    <xf numFmtId="0" fontId="71" fillId="38" borderId="0" applyNumberFormat="0" applyBorder="0" applyAlignment="0" applyProtection="0"/>
    <xf numFmtId="0" fontId="69" fillId="46" borderId="0" applyNumberFormat="0" applyBorder="0" applyAlignment="0" applyProtection="0"/>
    <xf numFmtId="166" fontId="21" fillId="0" borderId="0" applyFont="0" applyFill="0" applyBorder="0" applyAlignment="0" applyProtection="0"/>
    <xf numFmtId="0" fontId="16" fillId="48" borderId="0" applyNumberFormat="0" applyBorder="0" applyAlignment="0" applyProtection="0"/>
    <xf numFmtId="0" fontId="16" fillId="44" borderId="0" applyNumberFormat="0" applyBorder="0" applyAlignment="0" applyProtection="0"/>
    <xf numFmtId="0" fontId="69" fillId="41" borderId="0" applyNumberFormat="0" applyBorder="0" applyAlignment="0" applyProtection="0"/>
    <xf numFmtId="166" fontId="21" fillId="0" borderId="0" applyFont="0" applyFill="0" applyBorder="0" applyAlignment="0" applyProtection="0"/>
    <xf numFmtId="0" fontId="69" fillId="66" borderId="0" applyNumberFormat="0" applyBorder="0" applyAlignment="0" applyProtection="0"/>
    <xf numFmtId="0" fontId="68" fillId="62" borderId="0" applyNumberFormat="0" applyBorder="0" applyAlignment="0" applyProtection="0"/>
    <xf numFmtId="0" fontId="68" fillId="40" borderId="0" applyNumberFormat="0" applyBorder="0" applyAlignment="0" applyProtection="0"/>
    <xf numFmtId="0" fontId="69" fillId="65" borderId="0" applyNumberFormat="0" applyBorder="0" applyAlignment="0" applyProtection="0"/>
    <xf numFmtId="0" fontId="16" fillId="40" borderId="0" applyNumberFormat="0" applyBorder="0" applyAlignment="0" applyProtection="0"/>
    <xf numFmtId="0" fontId="68" fillId="39" borderId="0" applyNumberFormat="0" applyBorder="0" applyAlignment="0" applyProtection="0"/>
    <xf numFmtId="0" fontId="68" fillId="41" borderId="0" applyNumberFormat="0" applyBorder="0" applyAlignment="0" applyProtection="0"/>
    <xf numFmtId="0" fontId="69" fillId="66" borderId="0" applyNumberFormat="0" applyBorder="0" applyAlignment="0" applyProtection="0"/>
    <xf numFmtId="0" fontId="69" fillId="43" borderId="0" applyNumberFormat="0" applyBorder="0" applyAlignment="0" applyProtection="0"/>
    <xf numFmtId="0" fontId="68" fillId="40" borderId="0" applyNumberFormat="0" applyBorder="0" applyAlignment="0" applyProtection="0"/>
    <xf numFmtId="0" fontId="68" fillId="61" borderId="0" applyNumberFormat="0" applyBorder="0" applyAlignment="0" applyProtection="0"/>
    <xf numFmtId="0" fontId="69" fillId="43" borderId="0" applyNumberFormat="0" applyBorder="0" applyAlignment="0" applyProtection="0"/>
    <xf numFmtId="0" fontId="70" fillId="0" borderId="0"/>
    <xf numFmtId="0" fontId="68" fillId="61" borderId="0" applyNumberFormat="0" applyBorder="0" applyAlignment="0" applyProtection="0"/>
    <xf numFmtId="0" fontId="68" fillId="63" borderId="0" applyNumberFormat="0" applyBorder="0" applyAlignment="0" applyProtection="0"/>
    <xf numFmtId="0" fontId="16" fillId="66" borderId="0" applyNumberFormat="0" applyBorder="0" applyAlignment="0" applyProtection="0"/>
    <xf numFmtId="0" fontId="69" fillId="67" borderId="0" applyNumberFormat="0" applyBorder="0" applyAlignment="0" applyProtection="0"/>
    <xf numFmtId="0" fontId="68" fillId="42" borderId="0" applyNumberFormat="0" applyBorder="0" applyAlignment="0" applyProtection="0"/>
    <xf numFmtId="0" fontId="68" fillId="42" borderId="0" applyNumberFormat="0" applyBorder="0" applyAlignment="0" applyProtection="0"/>
    <xf numFmtId="0" fontId="69" fillId="64" borderId="0" applyNumberFormat="0" applyBorder="0" applyAlignment="0" applyProtection="0"/>
    <xf numFmtId="0" fontId="69" fillId="45" borderId="0" applyNumberFormat="0" applyBorder="0" applyAlignment="0" applyProtection="0"/>
    <xf numFmtId="0" fontId="68" fillId="63" borderId="0" applyNumberFormat="0" applyBorder="0" applyAlignment="0" applyProtection="0"/>
    <xf numFmtId="0" fontId="69" fillId="40" borderId="0" applyNumberFormat="0" applyBorder="0" applyAlignment="0" applyProtection="0"/>
    <xf numFmtId="0" fontId="16" fillId="16" borderId="0" applyNumberFormat="0" applyBorder="0" applyAlignment="0" applyProtection="0"/>
    <xf numFmtId="0" fontId="16" fillId="66" borderId="0" applyNumberFormat="0" applyBorder="0" applyAlignment="0" applyProtection="0"/>
    <xf numFmtId="0" fontId="21" fillId="0" borderId="0"/>
    <xf numFmtId="0" fontId="69" fillId="6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9" fillId="46" borderId="0" applyNumberFormat="0" applyBorder="0" applyAlignment="0" applyProtection="0"/>
    <xf numFmtId="0" fontId="16" fillId="25" borderId="0" applyNumberFormat="0" applyBorder="0" applyAlignment="0" applyProtection="0"/>
    <xf numFmtId="0" fontId="69" fillId="67" borderId="0" applyNumberFormat="0" applyBorder="0" applyAlignment="0" applyProtection="0"/>
    <xf numFmtId="0" fontId="69" fillId="45" borderId="0" applyNumberFormat="0" applyBorder="0" applyAlignment="0" applyProtection="0"/>
    <xf numFmtId="0" fontId="16" fillId="70" borderId="0" applyNumberFormat="0" applyBorder="0" applyAlignment="0" applyProtection="0"/>
    <xf numFmtId="0" fontId="16" fillId="29" borderId="0" applyNumberFormat="0" applyBorder="0" applyAlignment="0" applyProtection="0"/>
    <xf numFmtId="0" fontId="79" fillId="39" borderId="35" applyNumberFormat="0" applyAlignment="0" applyProtection="0"/>
    <xf numFmtId="44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68" fillId="63" borderId="0" applyNumberFormat="0" applyBorder="0" applyAlignment="0" applyProtection="0"/>
    <xf numFmtId="0" fontId="68" fillId="41" borderId="0" applyNumberFormat="0" applyBorder="0" applyAlignment="0" applyProtection="0"/>
    <xf numFmtId="0" fontId="68" fillId="63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69" fillId="64" borderId="0" applyNumberFormat="0" applyBorder="0" applyAlignment="0" applyProtection="0"/>
    <xf numFmtId="0" fontId="69" fillId="41" borderId="0" applyNumberFormat="0" applyBorder="0" applyAlignment="0" applyProtection="0"/>
    <xf numFmtId="0" fontId="69" fillId="65" borderId="0" applyNumberFormat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6" fillId="13" borderId="0" applyNumberFormat="0" applyBorder="0" applyAlignment="0" applyProtection="0"/>
    <xf numFmtId="0" fontId="69" fillId="65" borderId="0" applyNumberFormat="0" applyBorder="0" applyAlignment="0" applyProtection="0"/>
    <xf numFmtId="0" fontId="69" fillId="66" borderId="0" applyNumberFormat="0" applyBorder="0" applyAlignment="0" applyProtection="0"/>
    <xf numFmtId="0" fontId="69" fillId="47" borderId="0" applyNumberFormat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72" fillId="44" borderId="35" applyNumberFormat="0" applyAlignment="0" applyProtection="0"/>
    <xf numFmtId="0" fontId="10" fillId="68" borderId="4" applyNumberFormat="0" applyAlignment="0" applyProtection="0"/>
    <xf numFmtId="0" fontId="72" fillId="44" borderId="35" applyNumberFormat="0" applyAlignment="0" applyProtection="0"/>
    <xf numFmtId="0" fontId="73" fillId="69" borderId="36" applyNumberFormat="0" applyAlignment="0" applyProtection="0"/>
    <xf numFmtId="0" fontId="80" fillId="0" borderId="37" applyNumberFormat="0" applyFill="0" applyAlignment="0" applyProtection="0"/>
    <xf numFmtId="0" fontId="78" fillId="0" borderId="0" applyNumberFormat="0" applyFill="0" applyBorder="0" applyAlignment="0" applyProtection="0"/>
    <xf numFmtId="0" fontId="21" fillId="0" borderId="0"/>
    <xf numFmtId="0" fontId="68" fillId="61" borderId="0" applyNumberFormat="0" applyBorder="0" applyAlignment="0" applyProtection="0"/>
    <xf numFmtId="0" fontId="1" fillId="39" borderId="0" applyNumberFormat="0" applyBorder="0" applyAlignment="0" applyProtection="0"/>
    <xf numFmtId="0" fontId="68" fillId="60" borderId="0" applyNumberFormat="0" applyBorder="0" applyAlignment="0" applyProtection="0"/>
    <xf numFmtId="0" fontId="1" fillId="49" borderId="0" applyNumberFormat="0" applyBorder="0" applyAlignment="0" applyProtection="0"/>
    <xf numFmtId="0" fontId="68" fillId="38" borderId="0" applyNumberFormat="0" applyBorder="0" applyAlignment="0" applyProtection="0"/>
    <xf numFmtId="0" fontId="1" fillId="40" borderId="0" applyNumberFormat="0" applyBorder="0" applyAlignment="0" applyProtection="0"/>
    <xf numFmtId="0" fontId="68" fillId="59" borderId="0" applyNumberFormat="0" applyBorder="0" applyAlignment="0" applyProtection="0"/>
    <xf numFmtId="0" fontId="1" fillId="39" borderId="0" applyNumberFormat="0" applyBorder="0" applyAlignment="0" applyProtection="0"/>
    <xf numFmtId="0" fontId="68" fillId="39" borderId="0" applyNumberFormat="0" applyBorder="0" applyAlignment="0" applyProtection="0"/>
    <xf numFmtId="0" fontId="68" fillId="62" borderId="0" applyNumberFormat="0" applyBorder="0" applyAlignment="0" applyProtection="0"/>
    <xf numFmtId="0" fontId="68" fillId="61" borderId="0" applyNumberFormat="0" applyBorder="0" applyAlignment="0" applyProtection="0"/>
    <xf numFmtId="0" fontId="68" fillId="60" borderId="0" applyNumberFormat="0" applyBorder="0" applyAlignment="0" applyProtection="0"/>
    <xf numFmtId="0" fontId="68" fillId="38" borderId="0" applyNumberFormat="0" applyBorder="0" applyAlignment="0" applyProtection="0"/>
    <xf numFmtId="0" fontId="68" fillId="59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74" fillId="0" borderId="0" applyNumberFormat="0" applyFill="0" applyBorder="0" applyAlignment="0" applyProtection="0"/>
    <xf numFmtId="172" fontId="21" fillId="0" borderId="0" applyFill="0" applyBorder="0" applyAlignment="0" applyProtection="0"/>
    <xf numFmtId="172" fontId="21" fillId="0" borderId="0" applyFill="0" applyBorder="0" applyAlignment="0" applyProtection="0"/>
    <xf numFmtId="2" fontId="21" fillId="0" borderId="0" applyFill="0" applyBorder="0" applyAlignment="0" applyProtection="0"/>
    <xf numFmtId="2" fontId="21" fillId="0" borderId="0" applyFill="0" applyBorder="0" applyAlignment="0" applyProtection="0"/>
    <xf numFmtId="0" fontId="77" fillId="0" borderId="39" applyNumberFormat="0" applyFill="0" applyAlignment="0" applyProtection="0"/>
    <xf numFmtId="0" fontId="78" fillId="0" borderId="40" applyNumberFormat="0" applyFill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1" fillId="38" borderId="0" applyNumberFormat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88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171" fontId="21" fillId="0" borderId="0" applyFill="0" applyBorder="0" applyAlignment="0" applyProtection="0"/>
    <xf numFmtId="171" fontId="21" fillId="0" borderId="0" applyFill="0" applyBorder="0" applyAlignment="0" applyProtection="0"/>
    <xf numFmtId="170" fontId="21" fillId="0" borderId="0" applyFill="0" applyBorder="0" applyAlignment="0" applyProtection="0"/>
    <xf numFmtId="170" fontId="21" fillId="0" borderId="0" applyFill="0" applyBorder="0" applyAlignment="0" applyProtection="0"/>
    <xf numFmtId="0" fontId="81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7" fillId="4" borderId="0" applyNumberFormat="0" applyBorder="0" applyAlignment="0" applyProtection="0"/>
    <xf numFmtId="0" fontId="8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8" fillId="0" borderId="0"/>
    <xf numFmtId="0" fontId="21" fillId="0" borderId="0"/>
    <xf numFmtId="0" fontId="68" fillId="0" borderId="0"/>
    <xf numFmtId="0" fontId="21" fillId="0" borderId="0"/>
    <xf numFmtId="0" fontId="21" fillId="0" borderId="0"/>
    <xf numFmtId="0" fontId="21" fillId="0" borderId="0"/>
    <xf numFmtId="0" fontId="68" fillId="0" borderId="0"/>
    <xf numFmtId="0" fontId="21" fillId="0" borderId="0"/>
    <xf numFmtId="0" fontId="21" fillId="0" borderId="0"/>
    <xf numFmtId="0" fontId="68" fillId="0" borderId="0"/>
    <xf numFmtId="0" fontId="68" fillId="0" borderId="0"/>
    <xf numFmtId="0" fontId="21" fillId="0" borderId="0"/>
    <xf numFmtId="0" fontId="68" fillId="0" borderId="0"/>
    <xf numFmtId="0" fontId="68" fillId="0" borderId="0"/>
    <xf numFmtId="0" fontId="21" fillId="0" borderId="0"/>
    <xf numFmtId="0" fontId="21" fillId="0" borderId="0"/>
    <xf numFmtId="0" fontId="6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8" fillId="0" borderId="0"/>
    <xf numFmtId="0" fontId="6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6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49" borderId="41" applyNumberFormat="0" applyFont="0" applyAlignment="0" applyProtection="0"/>
    <xf numFmtId="0" fontId="68" fillId="8" borderId="8" applyNumberFormat="0" applyFont="0" applyAlignment="0" applyProtection="0"/>
    <xf numFmtId="0" fontId="21" fillId="49" borderId="41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21" fillId="49" borderId="41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21" fillId="49" borderId="41" applyNumberFormat="0" applyFont="0" applyAlignment="0" applyProtection="0"/>
    <xf numFmtId="0" fontId="21" fillId="49" borderId="41" applyNumberFormat="0" applyFont="0" applyAlignment="0" applyProtection="0"/>
    <xf numFmtId="0" fontId="68" fillId="8" borderId="8" applyNumberFormat="0" applyFont="0" applyAlignment="0" applyProtection="0"/>
    <xf numFmtId="0" fontId="82" fillId="44" borderId="42" applyNumberFormat="0" applyAlignment="0" applyProtection="0"/>
    <xf numFmtId="10" fontId="21" fillId="0" borderId="0" applyFill="0" applyBorder="0" applyAlignment="0" applyProtection="0"/>
    <xf numFmtId="168" fontId="21" fillId="0" borderId="0" applyFill="0" applyBorder="0" applyAlignment="0" applyProtection="0"/>
    <xf numFmtId="168" fontId="21" fillId="0" borderId="0" applyFill="0" applyBorder="0" applyAlignment="0" applyProtection="0"/>
    <xf numFmtId="3" fontId="21" fillId="0" borderId="0" applyFill="0" applyBorder="0" applyAlignment="0" applyProtection="0"/>
    <xf numFmtId="3" fontId="21" fillId="0" borderId="0" applyFill="0" applyBorder="0" applyAlignment="0" applyProtection="0"/>
    <xf numFmtId="0" fontId="9" fillId="68" borderId="5" applyNumberFormat="0" applyAlignment="0" applyProtection="0"/>
    <xf numFmtId="0" fontId="82" fillId="44" borderId="42" applyNumberFormat="0" applyAlignment="0" applyProtection="0"/>
    <xf numFmtId="0" fontId="8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76" fillId="0" borderId="38" applyNumberFormat="0" applyFill="0" applyAlignment="0" applyProtection="0"/>
    <xf numFmtId="0" fontId="93" fillId="0" borderId="2" applyNumberFormat="0" applyFill="0" applyAlignment="0" applyProtection="0"/>
    <xf numFmtId="0" fontId="77" fillId="0" borderId="39" applyNumberFormat="0" applyFill="0" applyAlignment="0" applyProtection="0"/>
    <xf numFmtId="0" fontId="89" fillId="0" borderId="43" applyNumberFormat="0" applyFill="0" applyAlignment="0" applyProtection="0"/>
    <xf numFmtId="0" fontId="78" fillId="0" borderId="40" applyNumberFormat="0" applyFill="0" applyAlignment="0" applyProtection="0"/>
    <xf numFmtId="0" fontId="83" fillId="0" borderId="0" applyNumberFormat="0" applyFill="0" applyBorder="0" applyAlignment="0" applyProtection="0"/>
    <xf numFmtId="0" fontId="84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84" fillId="0" borderId="44" applyNumberFormat="0" applyFill="0" applyAlignment="0" applyProtection="0"/>
    <xf numFmtId="0" fontId="84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4" fillId="0" borderId="44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4" fillId="0" borderId="44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4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0" fillId="0" borderId="0" applyNumberFormat="0" applyFill="0" applyBorder="0" applyAlignment="0" applyProtection="0"/>
  </cellStyleXfs>
  <cellXfs count="371">
    <xf numFmtId="0" fontId="0" fillId="0" borderId="0" xfId="0"/>
    <xf numFmtId="0" fontId="17" fillId="33" borderId="0" xfId="0" applyFont="1" applyFill="1"/>
    <xf numFmtId="0" fontId="17" fillId="0" borderId="0" xfId="0" applyFont="1"/>
    <xf numFmtId="0" fontId="0" fillId="33" borderId="0" xfId="0" applyFill="1"/>
    <xf numFmtId="0" fontId="19" fillId="33" borderId="0" xfId="0" applyFont="1" applyFill="1"/>
    <xf numFmtId="0" fontId="18" fillId="33" borderId="0" xfId="0" applyFont="1" applyFill="1"/>
    <xf numFmtId="0" fontId="36" fillId="33" borderId="0" xfId="0" applyFont="1" applyFill="1"/>
    <xf numFmtId="0" fontId="40" fillId="33" borderId="0" xfId="0" applyFont="1" applyFill="1"/>
    <xf numFmtId="0" fontId="42" fillId="33" borderId="0" xfId="0" applyFont="1" applyFill="1"/>
    <xf numFmtId="0" fontId="40" fillId="0" borderId="0" xfId="0" applyFont="1"/>
    <xf numFmtId="0" fontId="43" fillId="33" borderId="0" xfId="0" applyFont="1" applyFill="1"/>
    <xf numFmtId="0" fontId="43" fillId="33" borderId="0" xfId="0" applyFont="1" applyFill="1" applyAlignment="1">
      <alignment horizontal="left"/>
    </xf>
    <xf numFmtId="0" fontId="44" fillId="33" borderId="0" xfId="0" applyFont="1" applyFill="1"/>
    <xf numFmtId="0" fontId="43" fillId="0" borderId="0" xfId="0" applyFont="1"/>
    <xf numFmtId="0" fontId="46" fillId="33" borderId="0" xfId="0" applyFont="1" applyFill="1"/>
    <xf numFmtId="0" fontId="37" fillId="33" borderId="53" xfId="0" applyFont="1" applyFill="1" applyBorder="1"/>
    <xf numFmtId="0" fontId="37" fillId="34" borderId="0" xfId="0" applyFont="1" applyFill="1"/>
    <xf numFmtId="0" fontId="37" fillId="34" borderId="54" xfId="0" applyFont="1" applyFill="1" applyBorder="1"/>
    <xf numFmtId="0" fontId="38" fillId="33" borderId="53" xfId="0" applyFont="1" applyFill="1" applyBorder="1" applyAlignment="1">
      <alignment vertical="center"/>
    </xf>
    <xf numFmtId="0" fontId="35" fillId="33" borderId="55" xfId="0" applyFont="1" applyFill="1" applyBorder="1" applyAlignment="1">
      <alignment vertical="center"/>
    </xf>
    <xf numFmtId="0" fontId="37" fillId="34" borderId="61" xfId="0" applyFont="1" applyFill="1" applyBorder="1"/>
    <xf numFmtId="0" fontId="47" fillId="34" borderId="63" xfId="0" applyFont="1" applyFill="1" applyBorder="1" applyAlignment="1">
      <alignment horizontal="center" vertical="center" wrapText="1"/>
    </xf>
    <xf numFmtId="0" fontId="37" fillId="34" borderId="61" xfId="0" applyFont="1" applyFill="1" applyBorder="1" applyAlignment="1">
      <alignment horizontal="left" vertical="center" wrapText="1" indent="1"/>
    </xf>
    <xf numFmtId="0" fontId="37" fillId="34" borderId="0" xfId="0" applyFont="1" applyFill="1" applyAlignment="1">
      <alignment horizontal="left" vertical="center" wrapText="1" indent="1"/>
    </xf>
    <xf numFmtId="0" fontId="37" fillId="34" borderId="54" xfId="0" applyFont="1" applyFill="1" applyBorder="1" applyAlignment="1">
      <alignment horizontal="left" vertical="center" wrapText="1" indent="1"/>
    </xf>
    <xf numFmtId="0" fontId="34" fillId="34" borderId="61" xfId="0" applyFont="1" applyFill="1" applyBorder="1" applyAlignment="1">
      <alignment horizontal="left" indent="1"/>
    </xf>
    <xf numFmtId="0" fontId="35" fillId="34" borderId="0" xfId="0" applyFont="1" applyFill="1" applyAlignment="1">
      <alignment horizontal="left" indent="1"/>
    </xf>
    <xf numFmtId="0" fontId="37" fillId="34" borderId="0" xfId="0" applyFont="1" applyFill="1" applyAlignment="1">
      <alignment horizontal="left" indent="1"/>
    </xf>
    <xf numFmtId="0" fontId="37" fillId="34" borderId="54" xfId="0" applyFont="1" applyFill="1" applyBorder="1" applyAlignment="1">
      <alignment horizontal="left" indent="1"/>
    </xf>
    <xf numFmtId="0" fontId="35" fillId="34" borderId="61" xfId="0" applyFont="1" applyFill="1" applyBorder="1" applyAlignment="1">
      <alignment horizontal="left" indent="1"/>
    </xf>
    <xf numFmtId="0" fontId="39" fillId="34" borderId="0" xfId="0" applyFont="1" applyFill="1" applyAlignment="1">
      <alignment horizontal="left" vertical="center" indent="1"/>
    </xf>
    <xf numFmtId="0" fontId="35" fillId="34" borderId="62" xfId="0" applyFont="1" applyFill="1" applyBorder="1" applyAlignment="1">
      <alignment horizontal="left" vertical="center" indent="1"/>
    </xf>
    <xf numFmtId="0" fontId="35" fillId="34" borderId="56" xfId="0" applyFont="1" applyFill="1" applyBorder="1" applyAlignment="1">
      <alignment horizontal="left" vertical="center" indent="1"/>
    </xf>
    <xf numFmtId="0" fontId="35" fillId="34" borderId="57" xfId="0" applyFont="1" applyFill="1" applyBorder="1" applyAlignment="1">
      <alignment horizontal="left" vertical="center" indent="1"/>
    </xf>
    <xf numFmtId="0" fontId="43" fillId="33" borderId="0" xfId="0" applyFont="1" applyFill="1" applyProtection="1">
      <protection locked="0"/>
    </xf>
    <xf numFmtId="0" fontId="44" fillId="33" borderId="0" xfId="0" applyFont="1" applyFill="1" applyProtection="1">
      <protection locked="0"/>
    </xf>
    <xf numFmtId="0" fontId="43" fillId="33" borderId="47" xfId="0" applyFont="1" applyFill="1" applyBorder="1" applyProtection="1">
      <protection locked="0"/>
    </xf>
    <xf numFmtId="0" fontId="43" fillId="0" borderId="47" xfId="0" applyFont="1" applyBorder="1" applyProtection="1">
      <protection locked="0"/>
    </xf>
    <xf numFmtId="0" fontId="43" fillId="0" borderId="0" xfId="0" applyFont="1" applyProtection="1">
      <protection locked="0"/>
    </xf>
    <xf numFmtId="0" fontId="17" fillId="33" borderId="0" xfId="0" applyFont="1" applyFill="1" applyAlignment="1" applyProtection="1">
      <alignment vertical="center"/>
      <protection locked="0"/>
    </xf>
    <xf numFmtId="0" fontId="17" fillId="33" borderId="47" xfId="0" applyFont="1" applyFill="1" applyBorder="1" applyAlignment="1" applyProtection="1">
      <alignment vertical="center"/>
      <protection locked="0"/>
    </xf>
    <xf numFmtId="0" fontId="17" fillId="0" borderId="47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33" borderId="0" xfId="0" applyFont="1" applyFill="1" applyProtection="1">
      <protection locked="0"/>
    </xf>
    <xf numFmtId="0" fontId="56" fillId="33" borderId="47" xfId="0" applyFont="1" applyFill="1" applyBorder="1" applyAlignment="1" applyProtection="1">
      <alignment horizontal="left"/>
      <protection locked="0"/>
    </xf>
    <xf numFmtId="0" fontId="43" fillId="33" borderId="0" xfId="0" applyFont="1" applyFill="1" applyAlignment="1" applyProtection="1">
      <alignment horizontal="left"/>
      <protection locked="0"/>
    </xf>
    <xf numFmtId="0" fontId="35" fillId="33" borderId="0" xfId="0" applyFont="1" applyFill="1" applyAlignment="1" applyProtection="1">
      <alignment vertical="top"/>
      <protection locked="0"/>
    </xf>
    <xf numFmtId="0" fontId="50" fillId="33" borderId="0" xfId="0" applyFont="1" applyFill="1" applyProtection="1">
      <protection locked="0"/>
    </xf>
    <xf numFmtId="0" fontId="50" fillId="33" borderId="47" xfId="0" applyFont="1" applyFill="1" applyBorder="1" applyProtection="1">
      <protection locked="0"/>
    </xf>
    <xf numFmtId="0" fontId="50" fillId="0" borderId="47" xfId="0" applyFont="1" applyBorder="1" applyProtection="1">
      <protection locked="0"/>
    </xf>
    <xf numFmtId="0" fontId="50" fillId="0" borderId="0" xfId="0" applyFont="1" applyProtection="1">
      <protection locked="0"/>
    </xf>
    <xf numFmtId="0" fontId="52" fillId="36" borderId="22" xfId="0" applyFont="1" applyFill="1" applyBorder="1" applyProtection="1">
      <protection locked="0"/>
    </xf>
    <xf numFmtId="0" fontId="96" fillId="33" borderId="0" xfId="0" applyFont="1" applyFill="1" applyAlignment="1" applyProtection="1">
      <alignment vertical="center"/>
      <protection locked="0"/>
    </xf>
    <xf numFmtId="0" fontId="53" fillId="33" borderId="0" xfId="0" applyFont="1" applyFill="1" applyAlignment="1" applyProtection="1">
      <alignment vertical="center"/>
      <protection locked="0"/>
    </xf>
    <xf numFmtId="0" fontId="94" fillId="33" borderId="0" xfId="0" applyFont="1" applyFill="1" applyAlignment="1" applyProtection="1">
      <alignment vertical="center"/>
      <protection locked="0"/>
    </xf>
    <xf numFmtId="0" fontId="65" fillId="33" borderId="0" xfId="0" applyFont="1" applyFill="1" applyAlignment="1" applyProtection="1">
      <alignment vertical="center"/>
      <protection locked="0"/>
    </xf>
    <xf numFmtId="0" fontId="43" fillId="33" borderId="0" xfId="0" applyFont="1" applyFill="1" applyAlignment="1" applyProtection="1">
      <alignment vertical="center"/>
      <protection locked="0"/>
    </xf>
    <xf numFmtId="0" fontId="43" fillId="33" borderId="47" xfId="0" applyFont="1" applyFill="1" applyBorder="1" applyAlignment="1" applyProtection="1">
      <alignment vertical="center"/>
      <protection locked="0"/>
    </xf>
    <xf numFmtId="0" fontId="17" fillId="33" borderId="47" xfId="0" applyFont="1" applyFill="1" applyBorder="1" applyProtection="1">
      <protection locked="0"/>
    </xf>
    <xf numFmtId="0" fontId="17" fillId="33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47" xfId="0" applyFont="1" applyBorder="1" applyProtection="1">
      <protection locked="0"/>
    </xf>
    <xf numFmtId="0" fontId="34" fillId="34" borderId="0" xfId="0" applyFont="1" applyFill="1" applyAlignment="1">
      <alignment horizontal="left" vertical="center"/>
    </xf>
    <xf numFmtId="0" fontId="43" fillId="33" borderId="0" xfId="0" applyFont="1" applyFill="1" applyAlignment="1" applyProtection="1">
      <alignment horizontal="center"/>
      <protection locked="0"/>
    </xf>
    <xf numFmtId="0" fontId="63" fillId="33" borderId="0" xfId="0" applyFont="1" applyFill="1" applyAlignment="1" applyProtection="1">
      <alignment horizontal="center"/>
      <protection locked="0"/>
    </xf>
    <xf numFmtId="0" fontId="50" fillId="33" borderId="0" xfId="0" applyFont="1" applyFill="1" applyAlignment="1" applyProtection="1">
      <alignment horizontal="center"/>
      <protection locked="0"/>
    </xf>
    <xf numFmtId="0" fontId="53" fillId="33" borderId="0" xfId="0" applyFont="1" applyFill="1" applyAlignment="1" applyProtection="1">
      <alignment horizontal="center" vertical="center"/>
      <protection locked="0"/>
    </xf>
    <xf numFmtId="0" fontId="17" fillId="33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43" fillId="33" borderId="65" xfId="0" applyFont="1" applyFill="1" applyBorder="1" applyProtection="1">
      <protection locked="0"/>
    </xf>
    <xf numFmtId="44" fontId="53" fillId="33" borderId="0" xfId="0" applyNumberFormat="1" applyFont="1" applyFill="1" applyAlignment="1" applyProtection="1">
      <alignment vertical="center"/>
      <protection locked="0"/>
    </xf>
    <xf numFmtId="0" fontId="56" fillId="33" borderId="64" xfId="0" applyFont="1" applyFill="1" applyBorder="1" applyAlignment="1" applyProtection="1">
      <alignment horizontal="left"/>
      <protection locked="0"/>
    </xf>
    <xf numFmtId="0" fontId="43" fillId="33" borderId="66" xfId="0" applyFont="1" applyFill="1" applyBorder="1" applyProtection="1">
      <protection locked="0"/>
    </xf>
    <xf numFmtId="0" fontId="0" fillId="33" borderId="0" xfId="0" applyFill="1" applyAlignment="1">
      <alignment horizontal="left"/>
    </xf>
    <xf numFmtId="0" fontId="98" fillId="33" borderId="19" xfId="0" applyFont="1" applyFill="1" applyBorder="1" applyAlignment="1">
      <alignment horizontal="center" vertical="center" wrapText="1"/>
    </xf>
    <xf numFmtId="0" fontId="17" fillId="33" borderId="0" xfId="0" applyFont="1" applyFill="1" applyAlignment="1">
      <alignment horizontal="left"/>
    </xf>
    <xf numFmtId="0" fontId="41" fillId="34" borderId="76" xfId="0" applyFont="1" applyFill="1" applyBorder="1" applyAlignment="1">
      <alignment horizontal="right" vertical="center" indent="2"/>
    </xf>
    <xf numFmtId="0" fontId="41" fillId="34" borderId="80" xfId="0" applyFont="1" applyFill="1" applyBorder="1" applyAlignment="1">
      <alignment horizontal="right" vertical="center" indent="2"/>
    </xf>
    <xf numFmtId="0" fontId="100" fillId="33" borderId="0" xfId="0" applyFont="1" applyFill="1" applyAlignment="1">
      <alignment vertical="top"/>
    </xf>
    <xf numFmtId="0" fontId="101" fillId="33" borderId="0" xfId="0" applyFont="1" applyFill="1" applyAlignment="1">
      <alignment vertical="top"/>
    </xf>
    <xf numFmtId="0" fontId="100" fillId="0" borderId="0" xfId="0" applyFont="1" applyAlignment="1">
      <alignment vertical="top"/>
    </xf>
    <xf numFmtId="0" fontId="19" fillId="33" borderId="0" xfId="0" applyFont="1" applyFill="1" applyAlignment="1">
      <alignment horizontal="center"/>
    </xf>
    <xf numFmtId="0" fontId="19" fillId="33" borderId="0" xfId="0" applyFont="1" applyFill="1" applyAlignment="1">
      <alignment horizontal="left"/>
    </xf>
    <xf numFmtId="0" fontId="105" fillId="33" borderId="0" xfId="0" applyFont="1" applyFill="1" applyAlignment="1" applyProtection="1">
      <alignment horizontal="right"/>
      <protection locked="0"/>
    </xf>
    <xf numFmtId="165" fontId="43" fillId="33" borderId="0" xfId="0" applyNumberFormat="1" applyFont="1" applyFill="1" applyProtection="1">
      <protection locked="0"/>
    </xf>
    <xf numFmtId="164" fontId="55" fillId="33" borderId="0" xfId="0" applyNumberFormat="1" applyFont="1" applyFill="1" applyAlignment="1" applyProtection="1">
      <alignment horizontal="center" vertical="center" wrapText="1"/>
      <protection locked="0"/>
    </xf>
    <xf numFmtId="9" fontId="55" fillId="33" borderId="0" xfId="0" applyNumberFormat="1" applyFont="1" applyFill="1" applyAlignment="1" applyProtection="1">
      <alignment horizontal="center" vertical="center" wrapText="1"/>
      <protection locked="0"/>
    </xf>
    <xf numFmtId="0" fontId="45" fillId="33" borderId="0" xfId="0" applyFont="1" applyFill="1" applyAlignment="1" applyProtection="1">
      <alignment horizontal="center" vertical="center" wrapText="1"/>
      <protection locked="0"/>
    </xf>
    <xf numFmtId="0" fontId="108" fillId="33" borderId="0" xfId="0" applyFont="1" applyFill="1" applyProtection="1">
      <protection locked="0"/>
    </xf>
    <xf numFmtId="0" fontId="109" fillId="33" borderId="0" xfId="0" applyFont="1" applyFill="1" applyProtection="1">
      <protection locked="0"/>
    </xf>
    <xf numFmtId="0" fontId="108" fillId="33" borderId="47" xfId="0" applyFont="1" applyFill="1" applyBorder="1" applyProtection="1">
      <protection locked="0"/>
    </xf>
    <xf numFmtId="0" fontId="111" fillId="33" borderId="117" xfId="0" applyFont="1" applyFill="1" applyBorder="1" applyProtection="1">
      <protection locked="0"/>
    </xf>
    <xf numFmtId="0" fontId="110" fillId="33" borderId="117" xfId="0" applyFont="1" applyFill="1" applyBorder="1" applyProtection="1">
      <protection locked="0"/>
    </xf>
    <xf numFmtId="0" fontId="110" fillId="33" borderId="117" xfId="0" applyFont="1" applyFill="1" applyBorder="1" applyAlignment="1" applyProtection="1">
      <alignment horizontal="center"/>
      <protection locked="0"/>
    </xf>
    <xf numFmtId="0" fontId="112" fillId="33" borderId="117" xfId="0" applyFont="1" applyFill="1" applyBorder="1" applyProtection="1">
      <protection locked="0"/>
    </xf>
    <xf numFmtId="0" fontId="113" fillId="0" borderId="117" xfId="0" applyFont="1" applyBorder="1" applyAlignment="1" applyProtection="1">
      <alignment horizontal="left" vertical="center"/>
      <protection locked="0"/>
    </xf>
    <xf numFmtId="0" fontId="116" fillId="33" borderId="117" xfId="0" applyFont="1" applyFill="1" applyBorder="1" applyAlignment="1" applyProtection="1">
      <alignment vertical="center"/>
      <protection locked="0"/>
    </xf>
    <xf numFmtId="0" fontId="110" fillId="33" borderId="117" xfId="0" applyFont="1" applyFill="1" applyBorder="1" applyAlignment="1" applyProtection="1">
      <alignment vertical="center"/>
      <protection locked="0"/>
    </xf>
    <xf numFmtId="0" fontId="110" fillId="33" borderId="117" xfId="0" applyFont="1" applyFill="1" applyBorder="1" applyAlignment="1" applyProtection="1">
      <alignment horizontal="center" vertical="center"/>
      <protection locked="0"/>
    </xf>
    <xf numFmtId="0" fontId="117" fillId="33" borderId="117" xfId="0" applyFont="1" applyFill="1" applyBorder="1" applyAlignment="1" applyProtection="1">
      <alignment vertical="center"/>
      <protection locked="0"/>
    </xf>
    <xf numFmtId="0" fontId="110" fillId="33" borderId="118" xfId="0" applyFont="1" applyFill="1" applyBorder="1" applyProtection="1">
      <protection locked="0"/>
    </xf>
    <xf numFmtId="0" fontId="110" fillId="33" borderId="119" xfId="0" applyFont="1" applyFill="1" applyBorder="1" applyProtection="1">
      <protection locked="0"/>
    </xf>
    <xf numFmtId="0" fontId="110" fillId="33" borderId="119" xfId="0" applyFont="1" applyFill="1" applyBorder="1" applyAlignment="1" applyProtection="1">
      <alignment horizontal="center"/>
      <protection locked="0"/>
    </xf>
    <xf numFmtId="0" fontId="110" fillId="33" borderId="120" xfId="0" applyFont="1" applyFill="1" applyBorder="1" applyProtection="1">
      <protection locked="0"/>
    </xf>
    <xf numFmtId="0" fontId="110" fillId="33" borderId="121" xfId="0" applyFont="1" applyFill="1" applyBorder="1" applyProtection="1">
      <protection locked="0"/>
    </xf>
    <xf numFmtId="0" fontId="110" fillId="33" borderId="122" xfId="0" applyFont="1" applyFill="1" applyBorder="1" applyProtection="1">
      <protection locked="0"/>
    </xf>
    <xf numFmtId="0" fontId="110" fillId="33" borderId="122" xfId="0" applyFont="1" applyFill="1" applyBorder="1" applyAlignment="1" applyProtection="1">
      <alignment vertical="center"/>
      <protection locked="0"/>
    </xf>
    <xf numFmtId="0" fontId="113" fillId="0" borderId="121" xfId="0" applyFont="1" applyBorder="1" applyAlignment="1" applyProtection="1">
      <alignment horizontal="left" vertical="center" indent="3"/>
      <protection locked="0"/>
    </xf>
    <xf numFmtId="0" fontId="110" fillId="33" borderId="123" xfId="0" applyFont="1" applyFill="1" applyBorder="1" applyProtection="1">
      <protection locked="0"/>
    </xf>
    <xf numFmtId="0" fontId="110" fillId="33" borderId="124" xfId="0" applyFont="1" applyFill="1" applyBorder="1" applyProtection="1">
      <protection locked="0"/>
    </xf>
    <xf numFmtId="0" fontId="110" fillId="33" borderId="124" xfId="0" applyFont="1" applyFill="1" applyBorder="1" applyAlignment="1" applyProtection="1">
      <alignment horizontal="center"/>
      <protection locked="0"/>
    </xf>
    <xf numFmtId="0" fontId="110" fillId="33" borderId="125" xfId="0" applyFont="1" applyFill="1" applyBorder="1" applyProtection="1">
      <protection locked="0"/>
    </xf>
    <xf numFmtId="0" fontId="106" fillId="33" borderId="126" xfId="0" applyFont="1" applyFill="1" applyBorder="1" applyProtection="1">
      <protection locked="0"/>
    </xf>
    <xf numFmtId="0" fontId="119" fillId="33" borderId="0" xfId="0" applyFont="1" applyFill="1" applyAlignment="1" applyProtection="1">
      <alignment vertical="center"/>
      <protection locked="0"/>
    </xf>
    <xf numFmtId="0" fontId="115" fillId="36" borderId="129" xfId="0" applyFont="1" applyFill="1" applyBorder="1" applyAlignment="1" applyProtection="1">
      <alignment horizontal="left" vertical="center" wrapText="1"/>
      <protection locked="0"/>
    </xf>
    <xf numFmtId="44" fontId="115" fillId="0" borderId="129" xfId="1" applyFont="1" applyFill="1" applyBorder="1" applyAlignment="1" applyProtection="1">
      <alignment horizontal="right" vertical="center"/>
    </xf>
    <xf numFmtId="174" fontId="115" fillId="36" borderId="129" xfId="1" applyNumberFormat="1" applyFont="1" applyFill="1" applyBorder="1" applyAlignment="1" applyProtection="1">
      <alignment horizontal="right" vertical="center"/>
      <protection locked="0"/>
    </xf>
    <xf numFmtId="0" fontId="119" fillId="33" borderId="64" xfId="0" applyFont="1" applyFill="1" applyBorder="1" applyAlignment="1" applyProtection="1">
      <alignment vertical="center"/>
      <protection locked="0"/>
    </xf>
    <xf numFmtId="0" fontId="119" fillId="33" borderId="47" xfId="0" applyFont="1" applyFill="1" applyBorder="1" applyAlignment="1" applyProtection="1">
      <alignment vertical="center"/>
      <protection locked="0"/>
    </xf>
    <xf numFmtId="0" fontId="119" fillId="0" borderId="47" xfId="0" applyFont="1" applyBorder="1" applyAlignment="1" applyProtection="1">
      <alignment vertical="center"/>
      <protection locked="0"/>
    </xf>
    <xf numFmtId="0" fontId="119" fillId="0" borderId="0" xfId="0" applyFont="1" applyAlignment="1" applyProtection="1">
      <alignment vertical="center"/>
      <protection locked="0"/>
    </xf>
    <xf numFmtId="0" fontId="115" fillId="36" borderId="132" xfId="0" applyFont="1" applyFill="1" applyBorder="1" applyAlignment="1" applyProtection="1">
      <alignment horizontal="left" vertical="center" wrapText="1"/>
      <protection locked="0"/>
    </xf>
    <xf numFmtId="44" fontId="115" fillId="0" borderId="132" xfId="1" applyFont="1" applyFill="1" applyBorder="1" applyAlignment="1" applyProtection="1">
      <alignment horizontal="right" vertical="center"/>
    </xf>
    <xf numFmtId="174" fontId="115" fillId="36" borderId="132" xfId="1" applyNumberFormat="1" applyFont="1" applyFill="1" applyBorder="1" applyAlignment="1" applyProtection="1">
      <alignment horizontal="right" vertical="center"/>
      <protection locked="0"/>
    </xf>
    <xf numFmtId="0" fontId="115" fillId="33" borderId="0" xfId="0" applyFont="1" applyFill="1" applyAlignment="1" applyProtection="1">
      <alignment vertical="center"/>
      <protection locked="0"/>
    </xf>
    <xf numFmtId="0" fontId="115" fillId="33" borderId="64" xfId="0" applyFont="1" applyFill="1" applyBorder="1" applyAlignment="1" applyProtection="1">
      <alignment vertical="center"/>
      <protection locked="0"/>
    </xf>
    <xf numFmtId="0" fontId="115" fillId="33" borderId="47" xfId="0" applyFont="1" applyFill="1" applyBorder="1" applyAlignment="1" applyProtection="1">
      <alignment vertical="center"/>
      <protection locked="0"/>
    </xf>
    <xf numFmtId="0" fontId="115" fillId="0" borderId="47" xfId="0" applyFont="1" applyBorder="1" applyAlignment="1" applyProtection="1">
      <alignment vertical="center"/>
      <protection locked="0"/>
    </xf>
    <xf numFmtId="0" fontId="115" fillId="0" borderId="0" xfId="0" applyFont="1" applyAlignment="1" applyProtection="1">
      <alignment vertical="center"/>
      <protection locked="0"/>
    </xf>
    <xf numFmtId="44" fontId="115" fillId="0" borderId="135" xfId="1" applyFont="1" applyFill="1" applyBorder="1" applyAlignment="1" applyProtection="1">
      <alignment horizontal="right" vertical="center"/>
    </xf>
    <xf numFmtId="174" fontId="115" fillId="36" borderId="130" xfId="1" applyNumberFormat="1" applyFont="1" applyFill="1" applyBorder="1" applyAlignment="1" applyProtection="1">
      <alignment horizontal="right" vertical="center"/>
      <protection locked="0"/>
    </xf>
    <xf numFmtId="174" fontId="115" fillId="36" borderId="133" xfId="1" applyNumberFormat="1" applyFont="1" applyFill="1" applyBorder="1" applyAlignment="1" applyProtection="1">
      <alignment horizontal="right" vertical="center"/>
      <protection locked="0"/>
    </xf>
    <xf numFmtId="44" fontId="53" fillId="33" borderId="0" xfId="1" applyFont="1" applyFill="1" applyAlignment="1" applyProtection="1">
      <alignment vertical="center"/>
      <protection locked="0"/>
    </xf>
    <xf numFmtId="44" fontId="43" fillId="33" borderId="0" xfId="1" applyFont="1" applyFill="1" applyProtection="1">
      <protection locked="0"/>
    </xf>
    <xf numFmtId="0" fontId="119" fillId="33" borderId="0" xfId="0" applyFont="1" applyFill="1" applyAlignment="1" applyProtection="1">
      <alignment horizontal="center" vertical="center"/>
      <protection locked="0"/>
    </xf>
    <xf numFmtId="165" fontId="119" fillId="33" borderId="0" xfId="0" applyNumberFormat="1" applyFont="1" applyFill="1" applyAlignment="1" applyProtection="1">
      <alignment vertical="center"/>
      <protection locked="0"/>
    </xf>
    <xf numFmtId="0" fontId="43" fillId="33" borderId="64" xfId="0" applyFont="1" applyFill="1" applyBorder="1" applyProtection="1">
      <protection locked="0"/>
    </xf>
    <xf numFmtId="0" fontId="43" fillId="33" borderId="64" xfId="0" applyFont="1" applyFill="1" applyBorder="1" applyAlignment="1" applyProtection="1">
      <alignment vertical="center"/>
      <protection locked="0"/>
    </xf>
    <xf numFmtId="0" fontId="108" fillId="33" borderId="65" xfId="0" applyFont="1" applyFill="1" applyBorder="1" applyProtection="1">
      <protection locked="0"/>
    </xf>
    <xf numFmtId="165" fontId="95" fillId="33" borderId="0" xfId="0" applyNumberFormat="1" applyFont="1" applyFill="1" applyAlignment="1" applyProtection="1">
      <alignment horizontal="right"/>
      <protection locked="0"/>
    </xf>
    <xf numFmtId="0" fontId="40" fillId="33" borderId="0" xfId="0" applyFont="1" applyFill="1" applyProtection="1">
      <protection locked="0"/>
    </xf>
    <xf numFmtId="0" fontId="40" fillId="33" borderId="64" xfId="0" applyFont="1" applyFill="1" applyBorder="1" applyProtection="1">
      <protection locked="0"/>
    </xf>
    <xf numFmtId="0" fontId="40" fillId="33" borderId="47" xfId="0" applyFont="1" applyFill="1" applyBorder="1" applyProtection="1">
      <protection locked="0"/>
    </xf>
    <xf numFmtId="0" fontId="56" fillId="33" borderId="0" xfId="0" applyFont="1" applyFill="1" applyAlignment="1" applyProtection="1">
      <alignment horizontal="left"/>
      <protection locked="0"/>
    </xf>
    <xf numFmtId="0" fontId="56" fillId="0" borderId="47" xfId="0" applyFont="1" applyBorder="1" applyAlignment="1" applyProtection="1">
      <alignment horizontal="left"/>
      <protection locked="0"/>
    </xf>
    <xf numFmtId="0" fontId="56" fillId="0" borderId="0" xfId="0" applyFont="1" applyAlignment="1" applyProtection="1">
      <alignment horizontal="left"/>
      <protection locked="0"/>
    </xf>
    <xf numFmtId="0" fontId="119" fillId="33" borderId="0" xfId="0" applyFont="1" applyFill="1"/>
    <xf numFmtId="0" fontId="115" fillId="33" borderId="0" xfId="0" applyFont="1" applyFill="1"/>
    <xf numFmtId="0" fontId="119" fillId="0" borderId="0" xfId="0" applyFont="1"/>
    <xf numFmtId="0" fontId="110" fillId="33" borderId="154" xfId="0" applyFont="1" applyFill="1" applyBorder="1" applyAlignment="1" applyProtection="1">
      <alignment vertical="center"/>
      <protection locked="0"/>
    </xf>
    <xf numFmtId="0" fontId="110" fillId="33" borderId="154" xfId="0" applyFont="1" applyFill="1" applyBorder="1" applyAlignment="1" applyProtection="1">
      <alignment horizontal="center" vertical="center"/>
      <protection locked="0"/>
    </xf>
    <xf numFmtId="0" fontId="110" fillId="33" borderId="155" xfId="0" applyFont="1" applyFill="1" applyBorder="1" applyAlignment="1" applyProtection="1">
      <alignment vertical="center"/>
      <protection locked="0"/>
    </xf>
    <xf numFmtId="0" fontId="135" fillId="0" borderId="117" xfId="0" applyFont="1" applyBorder="1" applyAlignment="1" applyProtection="1">
      <alignment horizontal="left" vertical="center"/>
      <protection locked="0"/>
    </xf>
    <xf numFmtId="0" fontId="113" fillId="0" borderId="156" xfId="0" applyFont="1" applyBorder="1" applyAlignment="1" applyProtection="1">
      <alignment horizontal="left" vertical="center" indent="3"/>
      <protection locked="0"/>
    </xf>
    <xf numFmtId="0" fontId="132" fillId="0" borderId="117" xfId="0" applyFont="1" applyBorder="1" applyAlignment="1" applyProtection="1">
      <alignment vertical="center"/>
      <protection locked="0"/>
    </xf>
    <xf numFmtId="0" fontId="45" fillId="34" borderId="85" xfId="0" applyFont="1" applyFill="1" applyBorder="1" applyAlignment="1">
      <alignment horizontal="center" vertical="center" wrapText="1"/>
    </xf>
    <xf numFmtId="0" fontId="57" fillId="34" borderId="174" xfId="0" applyFont="1" applyFill="1" applyBorder="1" applyAlignment="1">
      <alignment horizontal="center" vertical="center" wrapText="1"/>
    </xf>
    <xf numFmtId="0" fontId="52" fillId="36" borderId="22" xfId="0" applyFont="1" applyFill="1" applyBorder="1"/>
    <xf numFmtId="0" fontId="131" fillId="33" borderId="0" xfId="0" applyFont="1" applyFill="1" applyAlignment="1">
      <alignment vertical="center"/>
    </xf>
    <xf numFmtId="0" fontId="43" fillId="33" borderId="175" xfId="0" applyFont="1" applyFill="1" applyBorder="1"/>
    <xf numFmtId="0" fontId="43" fillId="33" borderId="176" xfId="0" applyFont="1" applyFill="1" applyBorder="1"/>
    <xf numFmtId="0" fontId="57" fillId="33" borderId="176" xfId="0" applyFont="1" applyFill="1" applyBorder="1" applyAlignment="1">
      <alignment wrapText="1"/>
    </xf>
    <xf numFmtId="0" fontId="143" fillId="33" borderId="178" xfId="0" applyFont="1" applyFill="1" applyBorder="1" applyAlignment="1">
      <alignment horizontal="left" indent="2"/>
    </xf>
    <xf numFmtId="0" fontId="144" fillId="33" borderId="178" xfId="0" applyFont="1" applyFill="1" applyBorder="1" applyAlignment="1">
      <alignment horizontal="left" indent="3"/>
    </xf>
    <xf numFmtId="0" fontId="147" fillId="33" borderId="178" xfId="0" applyFont="1" applyFill="1" applyBorder="1" applyAlignment="1" applyProtection="1">
      <alignment horizontal="left" vertical="center" indent="3"/>
      <protection locked="0"/>
    </xf>
    <xf numFmtId="0" fontId="43" fillId="33" borderId="180" xfId="0" applyFont="1" applyFill="1" applyBorder="1"/>
    <xf numFmtId="0" fontId="43" fillId="33" borderId="181" xfId="0" applyFont="1" applyFill="1" applyBorder="1"/>
    <xf numFmtId="0" fontId="57" fillId="33" borderId="181" xfId="0" applyFont="1" applyFill="1" applyBorder="1" applyAlignment="1">
      <alignment wrapText="1"/>
    </xf>
    <xf numFmtId="0" fontId="57" fillId="33" borderId="0" xfId="0" applyFont="1" applyFill="1" applyAlignment="1">
      <alignment wrapText="1"/>
    </xf>
    <xf numFmtId="0" fontId="43" fillId="33" borderId="0" xfId="0" applyFont="1" applyFill="1" applyAlignment="1">
      <alignment vertical="center"/>
    </xf>
    <xf numFmtId="0" fontId="57" fillId="33" borderId="0" xfId="0" applyFont="1" applyFill="1" applyAlignment="1">
      <alignment vertical="center" wrapText="1"/>
    </xf>
    <xf numFmtId="0" fontId="0" fillId="33" borderId="176" xfId="0" applyFill="1" applyBorder="1"/>
    <xf numFmtId="0" fontId="0" fillId="33" borderId="177" xfId="0" applyFill="1" applyBorder="1"/>
    <xf numFmtId="0" fontId="0" fillId="33" borderId="179" xfId="0" applyFill="1" applyBorder="1"/>
    <xf numFmtId="0" fontId="0" fillId="33" borderId="181" xfId="0" applyFill="1" applyBorder="1"/>
    <xf numFmtId="0" fontId="0" fillId="33" borderId="182" xfId="0" applyFill="1" applyBorder="1"/>
    <xf numFmtId="0" fontId="100" fillId="36" borderId="86" xfId="0" applyFont="1" applyFill="1" applyBorder="1" applyAlignment="1">
      <alignment horizontal="right" vertical="top" indent="2"/>
    </xf>
    <xf numFmtId="0" fontId="100" fillId="36" borderId="87" xfId="0" applyFont="1" applyFill="1" applyBorder="1" applyAlignment="1">
      <alignment horizontal="left" vertical="top" wrapText="1" indent="1"/>
    </xf>
    <xf numFmtId="0" fontId="100" fillId="36" borderId="87" xfId="0" applyFont="1" applyFill="1" applyBorder="1" applyAlignment="1">
      <alignment horizontal="left" vertical="top" indent="1"/>
    </xf>
    <xf numFmtId="44" fontId="100" fillId="36" borderId="87" xfId="1" applyFont="1" applyFill="1" applyBorder="1" applyAlignment="1">
      <alignment vertical="top"/>
    </xf>
    <xf numFmtId="44" fontId="100" fillId="36" borderId="87" xfId="1" applyFont="1" applyFill="1" applyBorder="1" applyAlignment="1">
      <alignment horizontal="left" vertical="top"/>
    </xf>
    <xf numFmtId="0" fontId="100" fillId="36" borderId="87" xfId="0" applyFont="1" applyFill="1" applyBorder="1" applyAlignment="1">
      <alignment horizontal="right" vertical="top" indent="2"/>
    </xf>
    <xf numFmtId="0" fontId="100" fillId="36" borderId="88" xfId="0" applyFont="1" applyFill="1" applyBorder="1" applyAlignment="1">
      <alignment horizontal="right" vertical="top" indent="2"/>
    </xf>
    <xf numFmtId="44" fontId="100" fillId="36" borderId="89" xfId="1" applyFont="1" applyFill="1" applyBorder="1" applyAlignment="1">
      <alignment vertical="top"/>
    </xf>
    <xf numFmtId="0" fontId="100" fillId="36" borderId="90" xfId="0" applyFont="1" applyFill="1" applyBorder="1" applyAlignment="1">
      <alignment horizontal="right" vertical="top" indent="2"/>
    </xf>
    <xf numFmtId="0" fontId="100" fillId="36" borderId="91" xfId="0" applyFont="1" applyFill="1" applyBorder="1" applyAlignment="1">
      <alignment horizontal="left" vertical="top" wrapText="1" indent="1"/>
    </xf>
    <xf numFmtId="0" fontId="100" fillId="36" borderId="91" xfId="0" applyFont="1" applyFill="1" applyBorder="1" applyAlignment="1">
      <alignment horizontal="left" vertical="top" indent="1"/>
    </xf>
    <xf numFmtId="44" fontId="100" fillId="36" borderId="91" xfId="1" applyFont="1" applyFill="1" applyBorder="1" applyAlignment="1">
      <alignment vertical="top"/>
    </xf>
    <xf numFmtId="44" fontId="100" fillId="36" borderId="91" xfId="1" applyFont="1" applyFill="1" applyBorder="1" applyAlignment="1">
      <alignment horizontal="left" vertical="top"/>
    </xf>
    <xf numFmtId="0" fontId="100" fillId="36" borderId="91" xfId="0" applyFont="1" applyFill="1" applyBorder="1" applyAlignment="1">
      <alignment horizontal="right" vertical="top" indent="2"/>
    </xf>
    <xf numFmtId="0" fontId="100" fillId="36" borderId="92" xfId="0" applyFont="1" applyFill="1" applyBorder="1" applyAlignment="1">
      <alignment horizontal="right" vertical="top" indent="2"/>
    </xf>
    <xf numFmtId="44" fontId="100" fillId="36" borderId="93" xfId="1" applyFont="1" applyFill="1" applyBorder="1" applyAlignment="1">
      <alignment vertical="top"/>
    </xf>
    <xf numFmtId="0" fontId="45" fillId="34" borderId="84" xfId="0" applyFont="1" applyFill="1" applyBorder="1" applyAlignment="1">
      <alignment horizontal="center" vertical="center" wrapText="1"/>
    </xf>
    <xf numFmtId="0" fontId="45" fillId="34" borderId="174" xfId="0" applyFont="1" applyFill="1" applyBorder="1" applyAlignment="1">
      <alignment horizontal="center" vertical="center" wrapText="1"/>
    </xf>
    <xf numFmtId="0" fontId="57" fillId="34" borderId="183" xfId="0" applyFont="1" applyFill="1" applyBorder="1" applyAlignment="1">
      <alignment horizontal="center" vertical="center" wrapText="1"/>
    </xf>
    <xf numFmtId="0" fontId="57" fillId="34" borderId="165" xfId="0" applyFont="1" applyFill="1" applyBorder="1" applyAlignment="1" applyProtection="1">
      <alignment horizontal="center" vertical="center" wrapText="1"/>
      <protection locked="0"/>
    </xf>
    <xf numFmtId="0" fontId="102" fillId="33" borderId="0" xfId="0" applyFont="1" applyFill="1" applyAlignment="1">
      <alignment vertical="center" wrapText="1"/>
    </xf>
    <xf numFmtId="0" fontId="97" fillId="34" borderId="184" xfId="0" applyFont="1" applyFill="1" applyBorder="1" applyAlignment="1">
      <alignment horizontal="left" vertical="center" wrapText="1" indent="1"/>
    </xf>
    <xf numFmtId="0" fontId="97" fillId="34" borderId="185" xfId="0" applyFont="1" applyFill="1" applyBorder="1" applyAlignment="1">
      <alignment horizontal="left" vertical="center" wrapText="1" indent="1"/>
    </xf>
    <xf numFmtId="0" fontId="97" fillId="34" borderId="186" xfId="0" applyFont="1" applyFill="1" applyBorder="1" applyAlignment="1">
      <alignment horizontal="center" vertical="center" wrapText="1"/>
    </xf>
    <xf numFmtId="0" fontId="103" fillId="36" borderId="94" xfId="0" applyFont="1" applyFill="1" applyBorder="1" applyAlignment="1">
      <alignment horizontal="left" vertical="top" wrapText="1" indent="1"/>
    </xf>
    <xf numFmtId="0" fontId="103" fillId="36" borderId="95" xfId="0" applyFont="1" applyFill="1" applyBorder="1" applyAlignment="1">
      <alignment horizontal="left" vertical="top" wrapText="1" indent="1"/>
    </xf>
    <xf numFmtId="0" fontId="103" fillId="36" borderId="96" xfId="0" applyFont="1" applyFill="1" applyBorder="1" applyAlignment="1">
      <alignment horizontal="right" vertical="top" wrapText="1" indent="4"/>
    </xf>
    <xf numFmtId="0" fontId="103" fillId="36" borderId="97" xfId="0" applyFont="1" applyFill="1" applyBorder="1" applyAlignment="1">
      <alignment horizontal="left" vertical="top" wrapText="1" indent="1"/>
    </xf>
    <xf numFmtId="0" fontId="103" fillId="36" borderId="98" xfId="0" applyFont="1" applyFill="1" applyBorder="1" applyAlignment="1">
      <alignment horizontal="left" vertical="top" wrapText="1" indent="1"/>
    </xf>
    <xf numFmtId="0" fontId="103" fillId="36" borderId="99" xfId="0" applyFont="1" applyFill="1" applyBorder="1" applyAlignment="1">
      <alignment horizontal="right" vertical="top" wrapText="1" indent="4"/>
    </xf>
    <xf numFmtId="0" fontId="103" fillId="36" borderId="100" xfId="0" applyFont="1" applyFill="1" applyBorder="1" applyAlignment="1">
      <alignment horizontal="left" vertical="top" wrapText="1" indent="1"/>
    </xf>
    <xf numFmtId="0" fontId="103" fillId="36" borderId="101" xfId="0" applyFont="1" applyFill="1" applyBorder="1" applyAlignment="1">
      <alignment horizontal="left" vertical="top" wrapText="1" indent="1"/>
    </xf>
    <xf numFmtId="0" fontId="103" fillId="36" borderId="102" xfId="0" applyFont="1" applyFill="1" applyBorder="1" applyAlignment="1">
      <alignment horizontal="right" vertical="top" wrapText="1" indent="4"/>
    </xf>
    <xf numFmtId="165" fontId="40" fillId="33" borderId="0" xfId="0" applyNumberFormat="1" applyFont="1" applyFill="1" applyAlignment="1" applyProtection="1">
      <alignment horizontal="right"/>
      <protection locked="0"/>
    </xf>
    <xf numFmtId="0" fontId="64" fillId="33" borderId="0" xfId="0" applyFont="1" applyFill="1" applyAlignment="1" applyProtection="1">
      <alignment horizontal="center" vertical="center"/>
      <protection locked="0"/>
    </xf>
    <xf numFmtId="0" fontId="54" fillId="33" borderId="0" xfId="0" applyFont="1" applyFill="1" applyAlignment="1" applyProtection="1">
      <alignment horizontal="center" vertical="center" wrapText="1"/>
      <protection locked="0"/>
    </xf>
    <xf numFmtId="0" fontId="60" fillId="34" borderId="58" xfId="0" applyFont="1" applyFill="1" applyBorder="1" applyAlignment="1">
      <alignment horizontal="left" vertical="center" wrapText="1" indent="1"/>
    </xf>
    <xf numFmtId="0" fontId="60" fillId="34" borderId="59" xfId="0" applyFont="1" applyFill="1" applyBorder="1" applyAlignment="1">
      <alignment horizontal="left" vertical="center" wrapText="1" indent="1"/>
    </xf>
    <xf numFmtId="0" fontId="60" fillId="34" borderId="60" xfId="0" applyFont="1" applyFill="1" applyBorder="1" applyAlignment="1">
      <alignment horizontal="left" vertical="center" wrapText="1" indent="1"/>
    </xf>
    <xf numFmtId="0" fontId="34" fillId="34" borderId="61" xfId="0" applyFont="1" applyFill="1" applyBorder="1" applyAlignment="1">
      <alignment horizontal="center" vertical="center"/>
    </xf>
    <xf numFmtId="0" fontId="34" fillId="34" borderId="0" xfId="0" applyFont="1" applyFill="1" applyAlignment="1">
      <alignment horizontal="center" vertical="center"/>
    </xf>
    <xf numFmtId="0" fontId="34" fillId="34" borderId="54" xfId="0" applyFont="1" applyFill="1" applyBorder="1" applyAlignment="1">
      <alignment horizontal="center" vertical="center"/>
    </xf>
    <xf numFmtId="0" fontId="35" fillId="34" borderId="61" xfId="0" applyFont="1" applyFill="1" applyBorder="1" applyAlignment="1">
      <alignment horizontal="left" vertical="center" wrapText="1" indent="1"/>
    </xf>
    <xf numFmtId="0" fontId="35" fillId="34" borderId="0" xfId="0" applyFont="1" applyFill="1" applyAlignment="1">
      <alignment horizontal="left" vertical="center" wrapText="1" indent="1"/>
    </xf>
    <xf numFmtId="0" fontId="35" fillId="34" borderId="54" xfId="0" applyFont="1" applyFill="1" applyBorder="1" applyAlignment="1">
      <alignment horizontal="left" vertical="center" wrapText="1" indent="1"/>
    </xf>
    <xf numFmtId="0" fontId="125" fillId="34" borderId="148" xfId="0" applyFont="1" applyFill="1" applyBorder="1" applyAlignment="1" applyProtection="1">
      <alignment horizontal="left" vertical="center" wrapText="1"/>
      <protection locked="0"/>
    </xf>
    <xf numFmtId="0" fontId="125" fillId="34" borderId="20" xfId="0" applyFont="1" applyFill="1" applyBorder="1" applyAlignment="1" applyProtection="1">
      <alignment horizontal="left" vertical="center" wrapText="1"/>
      <protection locked="0"/>
    </xf>
    <xf numFmtId="0" fontId="125" fillId="34" borderId="21" xfId="0" applyFont="1" applyFill="1" applyBorder="1" applyAlignment="1" applyProtection="1">
      <alignment horizontal="left" vertical="center" wrapText="1"/>
      <protection locked="0"/>
    </xf>
    <xf numFmtId="165" fontId="40" fillId="33" borderId="0" xfId="0" applyNumberFormat="1" applyFont="1" applyFill="1" applyAlignment="1" applyProtection="1">
      <alignment horizontal="right"/>
      <protection locked="0"/>
    </xf>
    <xf numFmtId="0" fontId="64" fillId="33" borderId="0" xfId="0" applyFont="1" applyFill="1" applyAlignment="1" applyProtection="1">
      <alignment horizontal="center" vertical="center"/>
      <protection locked="0"/>
    </xf>
    <xf numFmtId="0" fontId="54" fillId="33" borderId="0" xfId="0" applyFont="1" applyFill="1" applyAlignment="1" applyProtection="1">
      <alignment horizontal="center" vertical="center" wrapText="1"/>
      <protection locked="0"/>
    </xf>
    <xf numFmtId="0" fontId="61" fillId="33" borderId="126" xfId="0" applyFont="1" applyFill="1" applyBorder="1" applyAlignment="1" applyProtection="1">
      <alignment horizontal="center" vertical="center" wrapText="1"/>
      <protection locked="0"/>
    </xf>
    <xf numFmtId="0" fontId="106" fillId="33" borderId="126" xfId="0" applyFont="1" applyFill="1" applyBorder="1" applyAlignment="1" applyProtection="1">
      <alignment horizontal="left" vertical="center" wrapText="1" indent="1"/>
      <protection locked="0"/>
    </xf>
    <xf numFmtId="0" fontId="106" fillId="33" borderId="127" xfId="0" applyFont="1" applyFill="1" applyBorder="1" applyAlignment="1" applyProtection="1">
      <alignment horizontal="left" vertical="center" wrapText="1" indent="1"/>
      <protection locked="0"/>
    </xf>
    <xf numFmtId="0" fontId="102" fillId="71" borderId="166" xfId="0" applyFont="1" applyFill="1" applyBorder="1" applyAlignment="1">
      <alignment horizontal="center" vertical="center" wrapText="1"/>
    </xf>
    <xf numFmtId="0" fontId="102" fillId="71" borderId="187" xfId="0" applyFont="1" applyFill="1" applyBorder="1" applyAlignment="1">
      <alignment horizontal="center" vertical="center" wrapText="1"/>
    </xf>
    <xf numFmtId="0" fontId="102" fillId="71" borderId="168" xfId="0" applyFont="1" applyFill="1" applyBorder="1" applyAlignment="1">
      <alignment horizontal="center" vertical="center" wrapText="1"/>
    </xf>
    <xf numFmtId="0" fontId="99" fillId="34" borderId="71" xfId="0" applyFont="1" applyFill="1" applyBorder="1" applyAlignment="1">
      <alignment horizontal="left" vertical="center" wrapText="1" indent="1"/>
    </xf>
    <xf numFmtId="0" fontId="99" fillId="34" borderId="20" xfId="0" applyFont="1" applyFill="1" applyBorder="1" applyAlignment="1">
      <alignment horizontal="left" vertical="center" wrapText="1" indent="1"/>
    </xf>
    <xf numFmtId="0" fontId="99" fillId="34" borderId="21" xfId="0" applyFont="1" applyFill="1" applyBorder="1" applyAlignment="1">
      <alignment horizontal="left" vertical="center" wrapText="1" indent="1"/>
    </xf>
    <xf numFmtId="0" fontId="33" fillId="37" borderId="72" xfId="0" applyFont="1" applyFill="1" applyBorder="1" applyAlignment="1">
      <alignment horizontal="center" vertical="center"/>
    </xf>
    <xf numFmtId="0" fontId="33" fillId="37" borderId="73" xfId="0" applyFont="1" applyFill="1" applyBorder="1" applyAlignment="1">
      <alignment horizontal="center" vertical="center"/>
    </xf>
    <xf numFmtId="0" fontId="33" fillId="37" borderId="74" xfId="0" applyFont="1" applyFill="1" applyBorder="1" applyAlignment="1">
      <alignment horizontal="center" vertical="center"/>
    </xf>
    <xf numFmtId="0" fontId="33" fillId="37" borderId="75" xfId="0" applyFont="1" applyFill="1" applyBorder="1" applyAlignment="1">
      <alignment horizontal="center" vertical="center"/>
    </xf>
    <xf numFmtId="0" fontId="40" fillId="0" borderId="77" xfId="0" applyFont="1" applyBorder="1" applyAlignment="1">
      <alignment horizontal="center"/>
    </xf>
    <xf numFmtId="0" fontId="40" fillId="0" borderId="78" xfId="0" applyFont="1" applyBorder="1" applyAlignment="1">
      <alignment horizontal="center"/>
    </xf>
    <xf numFmtId="0" fontId="40" fillId="0" borderId="79" xfId="0" applyFont="1" applyBorder="1" applyAlignment="1">
      <alignment horizontal="center"/>
    </xf>
    <xf numFmtId="0" fontId="41" fillId="0" borderId="81" xfId="0" applyFont="1" applyBorder="1" applyAlignment="1">
      <alignment horizontal="center" vertical="center"/>
    </xf>
    <xf numFmtId="0" fontId="41" fillId="0" borderId="82" xfId="0" applyFont="1" applyBorder="1" applyAlignment="1">
      <alignment horizontal="center" vertical="center"/>
    </xf>
    <xf numFmtId="0" fontId="41" fillId="0" borderId="83" xfId="0" applyFont="1" applyBorder="1" applyAlignment="1">
      <alignment horizontal="center" vertical="center"/>
    </xf>
    <xf numFmtId="0" fontId="33" fillId="74" borderId="173" xfId="0" applyFont="1" applyFill="1" applyBorder="1" applyAlignment="1">
      <alignment horizontal="center" vertical="center"/>
    </xf>
    <xf numFmtId="0" fontId="33" fillId="74" borderId="78" xfId="0" applyFont="1" applyFill="1" applyBorder="1" applyAlignment="1">
      <alignment horizontal="center" vertical="center"/>
    </xf>
    <xf numFmtId="0" fontId="33" fillId="74" borderId="79" xfId="0" applyFont="1" applyFill="1" applyBorder="1" applyAlignment="1">
      <alignment horizontal="center" vertical="center"/>
    </xf>
    <xf numFmtId="0" fontId="43" fillId="33" borderId="0" xfId="0" applyFont="1" applyFill="1" applyProtection="1"/>
    <xf numFmtId="0" fontId="43" fillId="33" borderId="0" xfId="0" applyFont="1" applyFill="1" applyAlignment="1" applyProtection="1">
      <alignment horizontal="center"/>
    </xf>
    <xf numFmtId="0" fontId="44" fillId="33" borderId="0" xfId="0" applyFont="1" applyFill="1" applyProtection="1"/>
    <xf numFmtId="0" fontId="118" fillId="33" borderId="17" xfId="0" applyFont="1" applyFill="1" applyBorder="1" applyAlignment="1" applyProtection="1">
      <alignment horizontal="center" vertical="center" wrapText="1"/>
    </xf>
    <xf numFmtId="0" fontId="118" fillId="33" borderId="18" xfId="0" applyFont="1" applyFill="1" applyBorder="1" applyAlignment="1" applyProtection="1">
      <alignment horizontal="center" vertical="center" wrapText="1"/>
    </xf>
    <xf numFmtId="0" fontId="61" fillId="34" borderId="18" xfId="0" applyFont="1" applyFill="1" applyBorder="1" applyAlignment="1" applyProtection="1">
      <alignment horizontal="left" vertical="center" wrapText="1" indent="2"/>
    </xf>
    <xf numFmtId="0" fontId="62" fillId="37" borderId="27" xfId="0" applyFont="1" applyFill="1" applyBorder="1" applyAlignment="1" applyProtection="1">
      <alignment horizontal="center" vertical="center"/>
    </xf>
    <xf numFmtId="0" fontId="62" fillId="37" borderId="24" xfId="0" applyFont="1" applyFill="1" applyBorder="1" applyAlignment="1" applyProtection="1">
      <alignment horizontal="center" vertical="center"/>
    </xf>
    <xf numFmtId="0" fontId="62" fillId="37" borderId="68" xfId="0" applyFont="1" applyFill="1" applyBorder="1" applyAlignment="1" applyProtection="1">
      <alignment horizontal="center" vertical="center"/>
    </xf>
    <xf numFmtId="0" fontId="49" fillId="34" borderId="49" xfId="0" applyFont="1" applyFill="1" applyBorder="1" applyAlignment="1" applyProtection="1">
      <alignment horizontal="left" vertical="center" indent="3"/>
    </xf>
    <xf numFmtId="0" fontId="49" fillId="34" borderId="52" xfId="0" applyFont="1" applyFill="1" applyBorder="1" applyAlignment="1" applyProtection="1">
      <alignment horizontal="left" vertical="center" indent="3"/>
    </xf>
    <xf numFmtId="0" fontId="43" fillId="0" borderId="28" xfId="0" applyFont="1" applyBorder="1" applyAlignment="1" applyProtection="1">
      <alignment horizontal="left" vertical="center" indent="1"/>
    </xf>
    <xf numFmtId="0" fontId="43" fillId="0" borderId="29" xfId="0" applyFont="1" applyBorder="1" applyAlignment="1" applyProtection="1">
      <alignment horizontal="left" vertical="center" indent="1"/>
    </xf>
    <xf numFmtId="0" fontId="43" fillId="34" borderId="31" xfId="0" applyFont="1" applyFill="1" applyBorder="1" applyAlignment="1" applyProtection="1">
      <alignment horizontal="center"/>
    </xf>
    <xf numFmtId="0" fontId="43" fillId="34" borderId="31" xfId="0" applyFont="1" applyFill="1" applyBorder="1" applyProtection="1"/>
    <xf numFmtId="0" fontId="43" fillId="34" borderId="25" xfId="0" applyFont="1" applyFill="1" applyBorder="1" applyProtection="1"/>
    <xf numFmtId="0" fontId="43" fillId="34" borderId="69" xfId="0" applyFont="1" applyFill="1" applyBorder="1" applyProtection="1"/>
    <xf numFmtId="0" fontId="49" fillId="34" borderId="48" xfId="0" applyFont="1" applyFill="1" applyBorder="1" applyAlignment="1" applyProtection="1">
      <alignment horizontal="left" vertical="center" indent="3"/>
    </xf>
    <xf numFmtId="0" fontId="49" fillId="34" borderId="33" xfId="0" applyFont="1" applyFill="1" applyBorder="1" applyAlignment="1" applyProtection="1">
      <alignment horizontal="left" vertical="center" indent="3"/>
    </xf>
    <xf numFmtId="0" fontId="43" fillId="0" borderId="30" xfId="0" applyFont="1" applyBorder="1" applyAlignment="1" applyProtection="1">
      <alignment horizontal="left" vertical="center" indent="1"/>
    </xf>
    <xf numFmtId="0" fontId="43" fillId="34" borderId="26" xfId="0" applyFont="1" applyFill="1" applyBorder="1" applyProtection="1"/>
    <xf numFmtId="0" fontId="43" fillId="34" borderId="32" xfId="0" applyFont="1" applyFill="1" applyBorder="1" applyAlignment="1" applyProtection="1">
      <alignment horizontal="center"/>
    </xf>
    <xf numFmtId="0" fontId="43" fillId="34" borderId="32" xfId="0" applyFont="1" applyFill="1" applyBorder="1" applyProtection="1"/>
    <xf numFmtId="0" fontId="104" fillId="34" borderId="103" xfId="0" applyFont="1" applyFill="1" applyBorder="1" applyAlignment="1" applyProtection="1">
      <alignment horizontal="right" vertical="center" indent="1"/>
    </xf>
    <xf numFmtId="164" fontId="48" fillId="0" borderId="104" xfId="0" applyNumberFormat="1" applyFont="1" applyBorder="1" applyAlignment="1" applyProtection="1">
      <alignment horizontal="center" vertical="center"/>
    </xf>
    <xf numFmtId="0" fontId="48" fillId="34" borderId="34" xfId="0" applyFont="1" applyFill="1" applyBorder="1" applyAlignment="1" applyProtection="1">
      <alignment horizontal="right" vertical="center" indent="1"/>
    </xf>
    <xf numFmtId="0" fontId="48" fillId="0" borderId="70" xfId="0" applyFont="1" applyBorder="1" applyAlignment="1" applyProtection="1">
      <alignment horizontal="center" vertical="center"/>
    </xf>
    <xf numFmtId="0" fontId="66" fillId="33" borderId="0" xfId="0" applyFont="1" applyFill="1" applyAlignment="1" applyProtection="1">
      <alignment horizontal="center"/>
    </xf>
    <xf numFmtId="0" fontId="57" fillId="34" borderId="67" xfId="0" applyFont="1" applyFill="1" applyBorder="1" applyAlignment="1" applyProtection="1">
      <alignment horizontal="left" wrapText="1"/>
    </xf>
    <xf numFmtId="0" fontId="131" fillId="34" borderId="50" xfId="0" applyFont="1" applyFill="1" applyBorder="1" applyAlignment="1" applyProtection="1">
      <alignment horizontal="left" wrapText="1"/>
    </xf>
    <xf numFmtId="0" fontId="57" fillId="34" borderId="50" xfId="0" applyFont="1" applyFill="1" applyBorder="1" applyAlignment="1" applyProtection="1">
      <alignment horizontal="left" wrapText="1"/>
    </xf>
    <xf numFmtId="0" fontId="57" fillId="34" borderId="153" xfId="0" applyFont="1" applyFill="1" applyBorder="1" applyAlignment="1" applyProtection="1">
      <alignment horizontal="center" wrapText="1"/>
    </xf>
    <xf numFmtId="0" fontId="57" fillId="34" borderId="50" xfId="0" applyFont="1" applyFill="1" applyBorder="1" applyAlignment="1" applyProtection="1">
      <alignment horizontal="center" wrapText="1"/>
    </xf>
    <xf numFmtId="0" fontId="57" fillId="34" borderId="51" xfId="0" applyFont="1" applyFill="1" applyBorder="1" applyAlignment="1" applyProtection="1">
      <alignment horizontal="center" wrapText="1"/>
    </xf>
    <xf numFmtId="0" fontId="115" fillId="0" borderId="128" xfId="0" applyFont="1" applyBorder="1" applyAlignment="1" applyProtection="1">
      <alignment horizontal="center" vertical="center"/>
    </xf>
    <xf numFmtId="0" fontId="115" fillId="0" borderId="129" xfId="0" applyFont="1" applyBorder="1" applyAlignment="1" applyProtection="1">
      <alignment horizontal="center" vertical="center"/>
    </xf>
    <xf numFmtId="0" fontId="115" fillId="0" borderId="129" xfId="0" applyFont="1" applyBorder="1" applyAlignment="1" applyProtection="1">
      <alignment horizontal="left" vertical="center"/>
    </xf>
    <xf numFmtId="3" fontId="115" fillId="0" borderId="129" xfId="0" applyNumberFormat="1" applyFont="1" applyBorder="1" applyAlignment="1" applyProtection="1">
      <alignment horizontal="right" vertical="center" indent="1"/>
    </xf>
    <xf numFmtId="175" fontId="120" fillId="0" borderId="129" xfId="1" applyNumberFormat="1" applyFont="1" applyFill="1" applyBorder="1" applyAlignment="1" applyProtection="1">
      <alignment vertical="center"/>
    </xf>
    <xf numFmtId="0" fontId="121" fillId="0" borderId="131" xfId="0" applyFont="1" applyBorder="1" applyAlignment="1" applyProtection="1">
      <alignment horizontal="center" vertical="center"/>
    </xf>
    <xf numFmtId="0" fontId="115" fillId="0" borderId="132" xfId="0" applyFont="1" applyBorder="1" applyAlignment="1" applyProtection="1">
      <alignment horizontal="center" vertical="center"/>
    </xf>
    <xf numFmtId="0" fontId="115" fillId="0" borderId="132" xfId="0" applyFont="1" applyBorder="1" applyAlignment="1" applyProtection="1">
      <alignment horizontal="left" vertical="center"/>
    </xf>
    <xf numFmtId="3" fontId="115" fillId="0" borderId="132" xfId="0" applyNumberFormat="1" applyFont="1" applyBorder="1" applyAlignment="1" applyProtection="1">
      <alignment horizontal="right" vertical="center" indent="1"/>
    </xf>
    <xf numFmtId="175" fontId="120" fillId="0" borderId="132" xfId="1" applyNumberFormat="1" applyFont="1" applyFill="1" applyBorder="1" applyAlignment="1" applyProtection="1">
      <alignment vertical="center"/>
    </xf>
    <xf numFmtId="0" fontId="115" fillId="0" borderId="131" xfId="0" applyFont="1" applyBorder="1" applyAlignment="1" applyProtection="1">
      <alignment horizontal="center" vertical="center"/>
    </xf>
    <xf numFmtId="175" fontId="122" fillId="0" borderId="132" xfId="1" applyNumberFormat="1" applyFont="1" applyBorder="1" applyAlignment="1" applyProtection="1">
      <alignment vertical="center"/>
    </xf>
    <xf numFmtId="175" fontId="120" fillId="33" borderId="132" xfId="1" applyNumberFormat="1" applyFont="1" applyFill="1" applyBorder="1" applyAlignment="1" applyProtection="1">
      <alignment vertical="center"/>
    </xf>
    <xf numFmtId="0" fontId="115" fillId="0" borderId="134" xfId="0" applyFont="1" applyBorder="1" applyAlignment="1" applyProtection="1">
      <alignment horizontal="center" vertical="center"/>
    </xf>
    <xf numFmtId="0" fontId="115" fillId="0" borderId="135" xfId="0" applyFont="1" applyBorder="1" applyAlignment="1" applyProtection="1">
      <alignment horizontal="center" vertical="center"/>
    </xf>
    <xf numFmtId="0" fontId="139" fillId="0" borderId="172" xfId="0" applyFont="1" applyBorder="1" applyAlignment="1" applyProtection="1">
      <alignment horizontal="left" vertical="top" wrapText="1" indent="1"/>
    </xf>
    <xf numFmtId="0" fontId="115" fillId="0" borderId="135" xfId="0" applyFont="1" applyBorder="1" applyAlignment="1" applyProtection="1">
      <alignment horizontal="left" vertical="center" wrapText="1"/>
    </xf>
    <xf numFmtId="3" fontId="115" fillId="0" borderId="135" xfId="0" applyNumberFormat="1" applyFont="1" applyBorder="1" applyAlignment="1" applyProtection="1">
      <alignment horizontal="right" vertical="center" indent="1"/>
    </xf>
    <xf numFmtId="175" fontId="120" fillId="0" borderId="135" xfId="1" applyNumberFormat="1" applyFont="1" applyFill="1" applyBorder="1" applyAlignment="1" applyProtection="1">
      <alignment horizontal="right" vertical="center"/>
    </xf>
    <xf numFmtId="174" fontId="115" fillId="0" borderId="135" xfId="1" applyNumberFormat="1" applyFont="1" applyFill="1" applyBorder="1" applyAlignment="1" applyProtection="1">
      <alignment horizontal="right" vertical="center"/>
    </xf>
    <xf numFmtId="174" fontId="115" fillId="0" borderId="136" xfId="1" applyNumberFormat="1" applyFont="1" applyFill="1" applyBorder="1" applyAlignment="1" applyProtection="1">
      <alignment horizontal="right" vertical="center"/>
    </xf>
    <xf numFmtId="0" fontId="50" fillId="33" borderId="0" xfId="0" applyFont="1" applyFill="1" applyProtection="1"/>
    <xf numFmtId="0" fontId="50" fillId="33" borderId="0" xfId="0" applyFont="1" applyFill="1" applyAlignment="1" applyProtection="1">
      <alignment horizontal="left"/>
    </xf>
    <xf numFmtId="0" fontId="50" fillId="33" borderId="0" xfId="0" applyFont="1" applyFill="1" applyAlignment="1" applyProtection="1">
      <alignment horizontal="center"/>
    </xf>
    <xf numFmtId="0" fontId="123" fillId="33" borderId="0" xfId="0" applyFont="1" applyFill="1" applyProtection="1"/>
    <xf numFmtId="0" fontId="50" fillId="0" borderId="0" xfId="0" applyFont="1" applyProtection="1"/>
    <xf numFmtId="0" fontId="51" fillId="0" borderId="0" xfId="0" applyFont="1" applyAlignment="1" applyProtection="1">
      <alignment horizontal="right"/>
    </xf>
    <xf numFmtId="165" fontId="124" fillId="35" borderId="23" xfId="0" applyNumberFormat="1" applyFont="1" applyFill="1" applyBorder="1" applyAlignment="1" applyProtection="1">
      <alignment vertical="center"/>
    </xf>
    <xf numFmtId="0" fontId="155" fillId="34" borderId="146" xfId="0" applyFont="1" applyFill="1" applyBorder="1" applyAlignment="1" applyProtection="1">
      <alignment horizontal="center" vertical="center" wrapText="1"/>
      <protection locked="0"/>
    </xf>
    <xf numFmtId="0" fontId="155" fillId="34" borderId="147" xfId="0" applyFont="1" applyFill="1" applyBorder="1" applyAlignment="1" applyProtection="1">
      <alignment horizontal="center" vertical="center" wrapText="1"/>
      <protection locked="0"/>
    </xf>
    <xf numFmtId="0" fontId="138" fillId="37" borderId="143" xfId="0" applyFont="1" applyFill="1" applyBorder="1" applyAlignment="1" applyProtection="1">
      <alignment horizontal="center" vertical="center"/>
      <protection locked="0"/>
    </xf>
    <xf numFmtId="0" fontId="138" fillId="37" borderId="144" xfId="0" applyFont="1" applyFill="1" applyBorder="1" applyAlignment="1" applyProtection="1">
      <alignment horizontal="center" vertical="center"/>
      <protection locked="0"/>
    </xf>
    <xf numFmtId="0" fontId="138" fillId="37" borderId="145" xfId="0" applyFont="1" applyFill="1" applyBorder="1" applyAlignment="1" applyProtection="1">
      <alignment horizontal="center" vertical="center"/>
      <protection locked="0"/>
    </xf>
    <xf numFmtId="0" fontId="126" fillId="33" borderId="0" xfId="0" applyFont="1" applyFill="1" applyProtection="1">
      <protection locked="0"/>
    </xf>
    <xf numFmtId="0" fontId="126" fillId="33" borderId="137" xfId="0" applyFont="1" applyFill="1" applyBorder="1" applyProtection="1">
      <protection locked="0"/>
    </xf>
    <xf numFmtId="0" fontId="150" fillId="72" borderId="149" xfId="0" applyFont="1" applyFill="1" applyBorder="1" applyAlignment="1" applyProtection="1">
      <alignment horizontal="center" vertical="center"/>
      <protection locked="0"/>
    </xf>
    <xf numFmtId="0" fontId="150" fillId="72" borderId="150" xfId="0" applyFont="1" applyFill="1" applyBorder="1" applyAlignment="1" applyProtection="1">
      <alignment horizontal="center" vertical="center"/>
      <protection locked="0"/>
    </xf>
    <xf numFmtId="0" fontId="150" fillId="36" borderId="151" xfId="0" applyFont="1" applyFill="1" applyBorder="1" applyAlignment="1" applyProtection="1">
      <alignment horizontal="center" vertical="center"/>
      <protection locked="0"/>
    </xf>
    <xf numFmtId="0" fontId="150" fillId="36" borderId="152" xfId="0" applyFont="1" applyFill="1" applyBorder="1" applyAlignment="1" applyProtection="1">
      <alignment horizontal="center" vertical="center"/>
      <protection locked="0"/>
    </xf>
    <xf numFmtId="0" fontId="151" fillId="37" borderId="109" xfId="0" applyFont="1" applyFill="1" applyBorder="1" applyAlignment="1" applyProtection="1">
      <alignment horizontal="center" vertical="center"/>
      <protection locked="0"/>
    </xf>
    <xf numFmtId="0" fontId="151" fillId="37" borderId="110" xfId="0" applyFont="1" applyFill="1" applyBorder="1" applyAlignment="1" applyProtection="1">
      <alignment horizontal="center" vertical="center"/>
      <protection locked="0"/>
    </xf>
    <xf numFmtId="0" fontId="151" fillId="37" borderId="111" xfId="0" applyFont="1" applyFill="1" applyBorder="1" applyAlignment="1" applyProtection="1">
      <alignment horizontal="center" vertical="center"/>
      <protection locked="0"/>
    </xf>
    <xf numFmtId="0" fontId="151" fillId="37" borderId="112" xfId="0" applyFont="1" applyFill="1" applyBorder="1" applyAlignment="1" applyProtection="1">
      <alignment horizontal="center" vertical="center"/>
      <protection locked="0"/>
    </xf>
    <xf numFmtId="0" fontId="151" fillId="37" borderId="139" xfId="0" applyFont="1" applyFill="1" applyBorder="1" applyAlignment="1" applyProtection="1">
      <alignment horizontal="center" vertical="center"/>
      <protection locked="0"/>
    </xf>
    <xf numFmtId="0" fontId="150" fillId="33" borderId="138" xfId="0" applyFont="1" applyFill="1" applyBorder="1" applyAlignment="1" applyProtection="1">
      <alignment horizontal="center" vertical="center"/>
      <protection locked="0"/>
    </xf>
    <xf numFmtId="0" fontId="150" fillId="33" borderId="105" xfId="0" applyFont="1" applyFill="1" applyBorder="1" applyAlignment="1" applyProtection="1">
      <alignment horizontal="center" vertical="center"/>
      <protection locked="0"/>
    </xf>
    <xf numFmtId="0" fontId="150" fillId="33" borderId="106" xfId="0" applyFont="1" applyFill="1" applyBorder="1" applyAlignment="1" applyProtection="1">
      <alignment horizontal="center" vertical="center"/>
      <protection locked="0"/>
    </xf>
    <xf numFmtId="0" fontId="150" fillId="75" borderId="107" xfId="0" applyFont="1" applyFill="1" applyBorder="1" applyAlignment="1" applyProtection="1">
      <alignment horizontal="center" vertical="center"/>
      <protection locked="0"/>
    </xf>
    <xf numFmtId="0" fontId="150" fillId="75" borderId="108" xfId="0" applyFont="1" applyFill="1" applyBorder="1" applyAlignment="1" applyProtection="1">
      <alignment horizontal="center" vertical="center"/>
      <protection locked="0"/>
    </xf>
    <xf numFmtId="0" fontId="151" fillId="74" borderId="109" xfId="0" applyFont="1" applyFill="1" applyBorder="1" applyAlignment="1" applyProtection="1">
      <alignment horizontal="center" vertical="center"/>
      <protection locked="0"/>
    </xf>
    <xf numFmtId="0" fontId="151" fillId="74" borderId="110" xfId="0" applyFont="1" applyFill="1" applyBorder="1" applyAlignment="1" applyProtection="1">
      <alignment horizontal="center" vertical="center"/>
      <protection locked="0"/>
    </xf>
    <xf numFmtId="0" fontId="151" fillId="74" borderId="111" xfId="0" applyFont="1" applyFill="1" applyBorder="1" applyAlignment="1" applyProtection="1">
      <alignment horizontal="center" vertical="center"/>
      <protection locked="0"/>
    </xf>
    <xf numFmtId="0" fontId="150" fillId="33" borderId="0" xfId="0" applyFont="1" applyFill="1" applyAlignment="1" applyProtection="1">
      <alignment horizontal="center" vertical="center"/>
      <protection locked="0"/>
    </xf>
    <xf numFmtId="0" fontId="151" fillId="74" borderId="112" xfId="0" applyFont="1" applyFill="1" applyBorder="1" applyAlignment="1" applyProtection="1">
      <alignment horizontal="center" vertical="center"/>
      <protection locked="0"/>
    </xf>
    <xf numFmtId="0" fontId="151" fillId="74" borderId="139" xfId="0" applyFont="1" applyFill="1" applyBorder="1" applyAlignment="1" applyProtection="1">
      <alignment horizontal="center" vertical="center"/>
      <protection locked="0"/>
    </xf>
    <xf numFmtId="0" fontId="152" fillId="34" borderId="158" xfId="0" applyFont="1" applyFill="1" applyBorder="1" applyAlignment="1" applyProtection="1">
      <alignment horizontal="center" vertical="center" wrapText="1"/>
      <protection locked="0"/>
    </xf>
    <xf numFmtId="0" fontId="152" fillId="34" borderId="159" xfId="0" applyFont="1" applyFill="1" applyBorder="1" applyAlignment="1" applyProtection="1">
      <alignment horizontal="center" vertical="center" wrapText="1"/>
      <protection locked="0"/>
    </xf>
    <xf numFmtId="0" fontId="152" fillId="36" borderId="160" xfId="0" applyFont="1" applyFill="1" applyBorder="1" applyAlignment="1" applyProtection="1">
      <alignment horizontal="center" vertical="center" wrapText="1"/>
      <protection locked="0"/>
    </xf>
    <xf numFmtId="0" fontId="152" fillId="36" borderId="161" xfId="0" applyFont="1" applyFill="1" applyBorder="1" applyAlignment="1" applyProtection="1">
      <alignment horizontal="center" vertical="center" wrapText="1"/>
      <protection locked="0"/>
    </xf>
    <xf numFmtId="0" fontId="152" fillId="34" borderId="162" xfId="0" applyFont="1" applyFill="1" applyBorder="1" applyAlignment="1" applyProtection="1">
      <alignment horizontal="center" vertical="center" wrapText="1"/>
      <protection locked="0"/>
    </xf>
    <xf numFmtId="0" fontId="152" fillId="34" borderId="163" xfId="0" applyFont="1" applyFill="1" applyBorder="1" applyAlignment="1" applyProtection="1">
      <alignment horizontal="center" vertical="center" wrapText="1"/>
      <protection locked="0"/>
    </xf>
    <xf numFmtId="0" fontId="152" fillId="36" borderId="163" xfId="0" applyFont="1" applyFill="1" applyBorder="1" applyAlignment="1" applyProtection="1">
      <alignment horizontal="center" vertical="center" wrapText="1"/>
      <protection locked="0"/>
    </xf>
    <xf numFmtId="0" fontId="152" fillId="34" borderId="164" xfId="0" applyFont="1" applyFill="1" applyBorder="1" applyAlignment="1" applyProtection="1">
      <alignment horizontal="center" vertical="center" wrapText="1"/>
      <protection locked="0"/>
    </xf>
    <xf numFmtId="0" fontId="152" fillId="34" borderId="113" xfId="0" applyFont="1" applyFill="1" applyBorder="1" applyAlignment="1" applyProtection="1">
      <alignment horizontal="center" vertical="center" wrapText="1"/>
      <protection locked="0"/>
    </xf>
    <xf numFmtId="0" fontId="152" fillId="34" borderId="114" xfId="0" applyFont="1" applyFill="1" applyBorder="1" applyAlignment="1" applyProtection="1">
      <alignment horizontal="center" vertical="center" wrapText="1"/>
      <protection locked="0"/>
    </xf>
    <xf numFmtId="0" fontId="152" fillId="34" borderId="140" xfId="0" applyFont="1" applyFill="1" applyBorder="1" applyAlignment="1" applyProtection="1">
      <alignment horizontal="center" vertical="center" wrapText="1"/>
      <protection locked="0"/>
    </xf>
    <xf numFmtId="8" fontId="153" fillId="73" borderId="166" xfId="1" applyNumberFormat="1" applyFont="1" applyFill="1" applyBorder="1" applyAlignment="1" applyProtection="1">
      <alignment horizontal="center" vertical="center"/>
      <protection locked="0"/>
    </xf>
    <xf numFmtId="8" fontId="153" fillId="73" borderId="167" xfId="1" applyNumberFormat="1" applyFont="1" applyFill="1" applyBorder="1" applyAlignment="1" applyProtection="1">
      <alignment horizontal="center" vertical="center"/>
      <protection locked="0"/>
    </xf>
    <xf numFmtId="8" fontId="153" fillId="73" borderId="170" xfId="1" applyNumberFormat="1" applyFont="1" applyFill="1" applyBorder="1" applyAlignment="1" applyProtection="1">
      <alignment horizontal="center" vertical="center"/>
      <protection locked="0"/>
    </xf>
    <xf numFmtId="8" fontId="153" fillId="36" borderId="171" xfId="1" applyNumberFormat="1" applyFont="1" applyFill="1" applyBorder="1" applyAlignment="1" applyProtection="1">
      <alignment horizontal="center" vertical="center"/>
      <protection locked="0"/>
    </xf>
    <xf numFmtId="44" fontId="153" fillId="36" borderId="170" xfId="1" applyFont="1" applyFill="1" applyBorder="1" applyAlignment="1" applyProtection="1">
      <alignment horizontal="center" vertical="center"/>
      <protection locked="0"/>
    </xf>
    <xf numFmtId="8" fontId="153" fillId="36" borderId="169" xfId="1" applyNumberFormat="1" applyFont="1" applyFill="1" applyBorder="1" applyAlignment="1" applyProtection="1">
      <alignment horizontal="center" vertical="center"/>
      <protection locked="0"/>
    </xf>
    <xf numFmtId="8" fontId="153" fillId="73" borderId="169" xfId="1" applyNumberFormat="1" applyFont="1" applyFill="1" applyBorder="1" applyAlignment="1" applyProtection="1">
      <alignment horizontal="center" vertical="center"/>
      <protection locked="0"/>
    </xf>
    <xf numFmtId="44" fontId="153" fillId="73" borderId="167" xfId="1" applyFont="1" applyFill="1" applyBorder="1" applyAlignment="1" applyProtection="1">
      <alignment horizontal="center" vertical="center"/>
      <protection locked="0"/>
    </xf>
    <xf numFmtId="8" fontId="153" fillId="36" borderId="167" xfId="1" applyNumberFormat="1" applyFont="1" applyFill="1" applyBorder="1" applyAlignment="1" applyProtection="1">
      <alignment horizontal="center" vertical="center"/>
      <protection locked="0"/>
    </xf>
    <xf numFmtId="44" fontId="153" fillId="36" borderId="167" xfId="1" applyFont="1" applyFill="1" applyBorder="1" applyAlignment="1" applyProtection="1">
      <alignment horizontal="center" vertical="center"/>
      <protection locked="0"/>
    </xf>
    <xf numFmtId="8" fontId="154" fillId="34" borderId="168" xfId="1" applyNumberFormat="1" applyFont="1" applyFill="1" applyBorder="1" applyAlignment="1" applyProtection="1">
      <alignment horizontal="center" vertical="center"/>
      <protection locked="0"/>
    </xf>
    <xf numFmtId="9" fontId="153" fillId="0" borderId="157" xfId="1" applyNumberFormat="1" applyFont="1" applyFill="1" applyBorder="1" applyAlignment="1" applyProtection="1">
      <alignment horizontal="center" vertical="center"/>
      <protection locked="0"/>
    </xf>
    <xf numFmtId="44" fontId="153" fillId="73" borderId="141" xfId="1" applyFont="1" applyFill="1" applyBorder="1" applyAlignment="1" applyProtection="1">
      <alignment horizontal="center" vertical="center"/>
      <protection locked="0"/>
    </xf>
    <xf numFmtId="44" fontId="154" fillId="34" borderId="142" xfId="1" applyFont="1" applyFill="1" applyBorder="1" applyAlignment="1" applyProtection="1">
      <alignment horizontal="center" vertical="center"/>
      <protection locked="0"/>
    </xf>
    <xf numFmtId="44" fontId="127" fillId="33" borderId="0" xfId="1" quotePrefix="1" applyFont="1" applyFill="1" applyBorder="1" applyAlignment="1" applyProtection="1">
      <alignment horizontal="center" vertical="center" wrapText="1" readingOrder="1"/>
      <protection locked="0"/>
    </xf>
    <xf numFmtId="44" fontId="127" fillId="33" borderId="0" xfId="1" applyFont="1" applyFill="1" applyBorder="1" applyAlignment="1" applyProtection="1">
      <alignment horizontal="center" vertical="center" wrapText="1" readingOrder="1"/>
      <protection locked="0"/>
    </xf>
    <xf numFmtId="8" fontId="127" fillId="33" borderId="0" xfId="1" applyNumberFormat="1" applyFont="1" applyFill="1" applyBorder="1" applyAlignment="1" applyProtection="1">
      <alignment horizontal="center" vertical="center" wrapText="1" readingOrder="1"/>
      <protection locked="0"/>
    </xf>
    <xf numFmtId="8" fontId="128" fillId="33" borderId="0" xfId="0" applyNumberFormat="1" applyFont="1" applyFill="1" applyAlignment="1" applyProtection="1">
      <alignment vertical="center"/>
      <protection locked="0"/>
    </xf>
    <xf numFmtId="44" fontId="128" fillId="33" borderId="0" xfId="0" applyNumberFormat="1" applyFont="1" applyFill="1" applyAlignment="1" applyProtection="1">
      <alignment vertical="center"/>
      <protection locked="0"/>
    </xf>
    <xf numFmtId="0" fontId="129" fillId="0" borderId="115" xfId="0" applyFont="1" applyBorder="1" applyAlignment="1" applyProtection="1">
      <alignment horizontal="left" vertical="center" wrapText="1"/>
      <protection locked="0"/>
    </xf>
    <xf numFmtId="0" fontId="129" fillId="0" borderId="116" xfId="0" applyFont="1" applyBorder="1" applyAlignment="1" applyProtection="1">
      <alignment horizontal="left" vertical="center" wrapText="1"/>
      <protection locked="0"/>
    </xf>
    <xf numFmtId="0" fontId="107" fillId="0" borderId="115" xfId="0" applyFont="1" applyBorder="1" applyAlignment="1" applyProtection="1">
      <alignment horizontal="left" vertical="center" wrapText="1"/>
      <protection locked="0"/>
    </xf>
  </cellXfs>
  <cellStyles count="1491">
    <cellStyle name="=C:\WINDOWS\SYSTEM32\COMMAND.COM" xfId="427"/>
    <cellStyle name="=C:\WINDOWS\SYSTEM32\COMMAND.COM 2" xfId="426"/>
    <cellStyle name="=C:\WINDOWS\SYSTEM32\COMMAND.COM 2 2" xfId="425"/>
    <cellStyle name="=C:\WINDOWS\SYSTEM32\COMMAND.COM 2 3" xfId="424"/>
    <cellStyle name="=C:\WINDOWS\SYSTEM32\COMMAND.COM 2 4" xfId="423"/>
    <cellStyle name="=C:\WINDOWS\SYSTEM32\COMMAND.COM 2 5" xfId="422"/>
    <cellStyle name="=C:\WINDOWS\SYSTEM32\COMMAND.COM 3" xfId="421"/>
    <cellStyle name="=C:\WINDOWS\SYSTEM32\COMMAND.COM 3 2" xfId="420"/>
    <cellStyle name="=C:\WINDOWS\SYSTEM32\COMMAND.COM 3 3" xfId="419"/>
    <cellStyle name="=C:\WINDOWS\SYSTEM32\COMMAND.COM 4" xfId="418"/>
    <cellStyle name="=C:\WINDOWS\SYSTEM32\COMMAND.COM 5" xfId="417"/>
    <cellStyle name="=C:\WINDOWS\SYSTEM32\COMMAND.COM 6" xfId="416"/>
    <cellStyle name="=C:\WINDOWS\SYSTEM32\COMMAND.COM 6 2" xfId="415"/>
    <cellStyle name="=C:\WINDOWS\SYSTEM32\COMMAND.COM 7" xfId="414"/>
    <cellStyle name="=C:\WINDOWS\SYSTEM32\COMMAND.COM 8" xfId="413"/>
    <cellStyle name="20% - Accent1" xfId="412"/>
    <cellStyle name="20% - Accent2" xfId="411"/>
    <cellStyle name="20% - Accent3" xfId="410"/>
    <cellStyle name="20% - Accent4" xfId="409"/>
    <cellStyle name="20% - Accent5" xfId="408"/>
    <cellStyle name="20% - Accent6" xfId="407"/>
    <cellStyle name="20% - Énfasis1" xfId="19" builtinId="30" customBuiltin="1"/>
    <cellStyle name="20% - Énfasis1 2" xfId="54"/>
    <cellStyle name="20% - Énfasis1 2 2" xfId="405"/>
    <cellStyle name="20% - Énfasis1 3" xfId="406"/>
    <cellStyle name="20% - Énfasis2" xfId="23" builtinId="34" customBuiltin="1"/>
    <cellStyle name="20% - Énfasis2 2" xfId="55"/>
    <cellStyle name="20% - Énfasis2 2 2" xfId="403"/>
    <cellStyle name="20% - Énfasis2 3" xfId="404"/>
    <cellStyle name="20% - Énfasis3" xfId="27" builtinId="38" customBuiltin="1"/>
    <cellStyle name="20% - Énfasis3 2" xfId="56"/>
    <cellStyle name="20% - Énfasis3 2 2" xfId="401"/>
    <cellStyle name="20% - Énfasis3 3" xfId="402"/>
    <cellStyle name="20% - Énfasis4" xfId="31" builtinId="42" customBuiltin="1"/>
    <cellStyle name="20% - Énfasis4 2" xfId="57"/>
    <cellStyle name="20% - Énfasis4 2 2" xfId="399"/>
    <cellStyle name="20% - Énfasis4 3" xfId="400"/>
    <cellStyle name="20% - Énfasis5" xfId="35" builtinId="46" customBuiltin="1"/>
    <cellStyle name="20% - Énfasis5 2" xfId="58"/>
    <cellStyle name="20% - Énfasis5 2 2" xfId="246"/>
    <cellStyle name="20% - Énfasis6" xfId="39" builtinId="50" customBuiltin="1"/>
    <cellStyle name="20% - Énfasis6 2" xfId="59"/>
    <cellStyle name="20% - Énfasis6 2 2" xfId="250"/>
    <cellStyle name="20% - Énfasis6 3" xfId="282"/>
    <cellStyle name="40% - Accent1" xfId="283"/>
    <cellStyle name="40% - Accent2" xfId="254"/>
    <cellStyle name="40% - Accent3" xfId="284"/>
    <cellStyle name="40% - Accent4" xfId="258"/>
    <cellStyle name="40% - Accent5" xfId="285"/>
    <cellStyle name="40% - Accent6" xfId="262"/>
    <cellStyle name="40% - Énfasis1" xfId="20" builtinId="31" customBuiltin="1"/>
    <cellStyle name="40% - Énfasis1 2" xfId="60"/>
    <cellStyle name="40% - Énfasis1 2 2" xfId="266"/>
    <cellStyle name="40% - Énfasis1 3" xfId="286"/>
    <cellStyle name="40% - Énfasis2" xfId="24" builtinId="35" customBuiltin="1"/>
    <cellStyle name="40% - Énfasis2 2" xfId="61"/>
    <cellStyle name="40% - Énfasis2 2 2" xfId="247"/>
    <cellStyle name="40% - Énfasis3" xfId="28" builtinId="39" customBuiltin="1"/>
    <cellStyle name="40% - Énfasis3 2" xfId="62"/>
    <cellStyle name="40% - Énfasis3 2 2" xfId="251"/>
    <cellStyle name="40% - Énfasis3 3" xfId="287"/>
    <cellStyle name="40% - Énfasis4" xfId="32" builtinId="43" customBuiltin="1"/>
    <cellStyle name="40% - Énfasis4 2" xfId="63"/>
    <cellStyle name="40% - Énfasis4 2 2" xfId="255"/>
    <cellStyle name="40% - Énfasis4 3" xfId="288"/>
    <cellStyle name="40% - Énfasis5" xfId="36" builtinId="47" customBuiltin="1"/>
    <cellStyle name="40% - Énfasis5 2" xfId="64"/>
    <cellStyle name="40% - Énfasis5 2 2" xfId="259"/>
    <cellStyle name="40% - Énfasis6" xfId="40" builtinId="51" customBuiltin="1"/>
    <cellStyle name="40% - Énfasis6 2" xfId="65"/>
    <cellStyle name="40% - Énfasis6 2 2" xfId="263"/>
    <cellStyle name="40% - Énfasis6 3" xfId="289"/>
    <cellStyle name="60% - Accent1" xfId="290"/>
    <cellStyle name="60% - Accent2" xfId="267"/>
    <cellStyle name="60% - Accent3" xfId="291"/>
    <cellStyle name="60% - Accent4" xfId="248"/>
    <cellStyle name="60% - Accent5" xfId="252"/>
    <cellStyle name="60% - Accent6" xfId="256"/>
    <cellStyle name="60% - Énfasis1" xfId="21" builtinId="32" customBuiltin="1"/>
    <cellStyle name="60% - Énfasis1 2" xfId="264"/>
    <cellStyle name="60% - Énfasis1 3" xfId="260"/>
    <cellStyle name="60% - Énfasis2" xfId="25" builtinId="36" customBuiltin="1"/>
    <cellStyle name="60% - Énfasis2 2" xfId="236"/>
    <cellStyle name="60% - Énfasis2 3" xfId="268"/>
    <cellStyle name="60% - Énfasis3" xfId="29" builtinId="40" customBuiltin="1"/>
    <cellStyle name="60% - Énfasis3 2" xfId="243"/>
    <cellStyle name="60% - Énfasis3 3" xfId="241"/>
    <cellStyle name="60% - Énfasis4" xfId="33" builtinId="44" customBuiltin="1"/>
    <cellStyle name="60% - Énfasis4 2" xfId="234"/>
    <cellStyle name="60% - Énfasis4 3" xfId="242"/>
    <cellStyle name="60% - Énfasis5" xfId="37" builtinId="48" customBuiltin="1"/>
    <cellStyle name="60% - Énfasis5 2" xfId="245"/>
    <cellStyle name="60% - Énfasis5 3" xfId="235"/>
    <cellStyle name="60% - Énfasis6" xfId="41" builtinId="52" customBuiltin="1"/>
    <cellStyle name="60% - Énfasis6 2" xfId="253"/>
    <cellStyle name="60% - Énfasis6 3" xfId="249"/>
    <cellStyle name="7" xfId="257"/>
    <cellStyle name="Accent1" xfId="261"/>
    <cellStyle name="Accent2" xfId="265"/>
    <cellStyle name="Accent3" xfId="239"/>
    <cellStyle name="Accent4" xfId="292"/>
    <cellStyle name="Accent5" xfId="271"/>
    <cellStyle name="Accent6" xfId="237"/>
    <cellStyle name="Bad" xfId="238"/>
    <cellStyle name="Buena 2" xfId="232"/>
    <cellStyle name="Bueno" xfId="6" builtinId="26" customBuiltin="1"/>
    <cellStyle name="Cabecera 1" xfId="296"/>
    <cellStyle name="Cabecera 1 2" xfId="389"/>
    <cellStyle name="Cabecera 2" xfId="390"/>
    <cellStyle name="Cabecera 2 2" xfId="391"/>
    <cellStyle name="Calculation" xfId="392"/>
    <cellStyle name="Cálculo" xfId="11" builtinId="22" customBuiltin="1"/>
    <cellStyle name="Cálculo 2" xfId="394"/>
    <cellStyle name="Cálculo 3" xfId="393"/>
    <cellStyle name="Celda de comprobación" xfId="13" builtinId="23" customBuiltin="1"/>
    <cellStyle name="Celda de comprobación 2" xfId="395"/>
    <cellStyle name="Celda vinculada" xfId="12" builtinId="24" customBuiltin="1"/>
    <cellStyle name="Celda vinculada 2" xfId="396"/>
    <cellStyle name="Encabezado 1" xfId="2" builtinId="16" customBuiltin="1"/>
    <cellStyle name="Encabezado 4" xfId="5" builtinId="19" customBuiltin="1"/>
    <cellStyle name="Encabezado 4 2" xfId="397"/>
    <cellStyle name="Énfasis1" xfId="18" builtinId="29" customBuiltin="1"/>
    <cellStyle name="Énfasis1 2" xfId="276"/>
    <cellStyle name="Énfasis1 3" xfId="269"/>
    <cellStyle name="Énfasis2" xfId="22" builtinId="33" customBuiltin="1"/>
    <cellStyle name="Énfasis2 2" xfId="277"/>
    <cellStyle name="Énfasis2 3" xfId="298"/>
    <cellStyle name="Énfasis3" xfId="26" builtinId="37" customBuiltin="1"/>
    <cellStyle name="Énfasis3 2" xfId="274"/>
    <cellStyle name="Énfasis3 3" xfId="297"/>
    <cellStyle name="Énfasis4" xfId="30" builtinId="41" customBuiltin="1"/>
    <cellStyle name="Énfasis4 2" xfId="299"/>
    <cellStyle name="Énfasis4 3" xfId="278"/>
    <cellStyle name="Énfasis5" xfId="34" builtinId="45" customBuiltin="1"/>
    <cellStyle name="Énfasis5 2" xfId="300"/>
    <cellStyle name="Énfasis5 3" xfId="275"/>
    <cellStyle name="Énfasis6" xfId="38" builtinId="49" customBuiltin="1"/>
    <cellStyle name="Énfasis6 2" xfId="301"/>
    <cellStyle name="Énfasis6 3" xfId="279"/>
    <cellStyle name="Entrada" xfId="9" builtinId="20" customBuiltin="1"/>
    <cellStyle name="Entrada 2" xfId="280"/>
    <cellStyle name="Euro" xfId="66"/>
    <cellStyle name="Euro 10" xfId="302"/>
    <cellStyle name="Euro 11" xfId="303"/>
    <cellStyle name="Euro 12" xfId="244"/>
    <cellStyle name="Euro 13" xfId="304"/>
    <cellStyle name="Euro 14" xfId="305"/>
    <cellStyle name="Euro 15" xfId="306"/>
    <cellStyle name="Euro 16" xfId="240"/>
    <cellStyle name="Euro 17" xfId="307"/>
    <cellStyle name="Euro 18" xfId="308"/>
    <cellStyle name="Euro 19" xfId="309"/>
    <cellStyle name="Euro 2" xfId="310"/>
    <cellStyle name="Euro 2 10" xfId="380"/>
    <cellStyle name="Euro 2 10 2" xfId="311"/>
    <cellStyle name="Euro 2 10 2 2" xfId="312"/>
    <cellStyle name="Euro 2 11" xfId="438"/>
    <cellStyle name="Euro 2 12" xfId="313"/>
    <cellStyle name="Euro 2 2" xfId="376"/>
    <cellStyle name="Euro 2 2 2" xfId="314"/>
    <cellStyle name="Euro 2 2 2 2" xfId="315"/>
    <cellStyle name="Euro 2 2 2 2 2" xfId="339"/>
    <cellStyle name="Euro 2 2 2 2 3" xfId="340"/>
    <cellStyle name="Euro 2 2 2 3" xfId="316"/>
    <cellStyle name="Euro 2 2 2 4" xfId="341"/>
    <cellStyle name="Euro 2 2 3" xfId="317"/>
    <cellStyle name="Euro 2 2 4" xfId="345"/>
    <cellStyle name="Euro 2 2 4 2" xfId="318"/>
    <cellStyle name="Euro 2 2 4 3" xfId="342"/>
    <cellStyle name="Euro 2 2 4 4" xfId="346"/>
    <cellStyle name="Euro 2 2 5" xfId="437"/>
    <cellStyle name="Euro 2 3" xfId="350"/>
    <cellStyle name="Euro 2 4" xfId="320"/>
    <cellStyle name="Euro 2 5" xfId="343"/>
    <cellStyle name="Euro 2 6" xfId="319"/>
    <cellStyle name="Euro 2 7" xfId="344"/>
    <cellStyle name="Euro 2 8" xfId="351"/>
    <cellStyle name="Euro 2 9" xfId="436"/>
    <cellStyle name="Euro 20" xfId="435"/>
    <cellStyle name="Euro 21" xfId="434"/>
    <cellStyle name="Euro 22" xfId="433"/>
    <cellStyle name="Euro 23" xfId="432"/>
    <cellStyle name="Euro 24" xfId="431"/>
    <cellStyle name="Euro 25" xfId="430"/>
    <cellStyle name="Euro 26" xfId="429"/>
    <cellStyle name="Euro 27" xfId="428"/>
    <cellStyle name="Euro 28" xfId="321"/>
    <cellStyle name="Euro 29" xfId="388"/>
    <cellStyle name="Euro 3" xfId="382"/>
    <cellStyle name="Euro 3 2" xfId="439"/>
    <cellStyle name="Euro 3 2 2" xfId="348"/>
    <cellStyle name="Euro 3 2 3" xfId="322"/>
    <cellStyle name="Euro 3 2 4" xfId="323"/>
    <cellStyle name="Euro 3 3" xfId="347"/>
    <cellStyle name="Euro 30" xfId="338"/>
    <cellStyle name="Euro 31" xfId="324"/>
    <cellStyle name="Euro 32" xfId="387"/>
    <cellStyle name="Euro 33" xfId="383"/>
    <cellStyle name="Euro 34" xfId="349"/>
    <cellStyle name="Euro 35" xfId="325"/>
    <cellStyle name="Euro 36" xfId="381"/>
    <cellStyle name="Euro 37" xfId="355"/>
    <cellStyle name="Euro 38" xfId="359"/>
    <cellStyle name="Euro 39" xfId="363"/>
    <cellStyle name="Euro 4" xfId="367"/>
    <cellStyle name="Euro 4 2" xfId="371"/>
    <cellStyle name="Euro 4 3" xfId="375"/>
    <cellStyle name="Euro 4 4" xfId="385"/>
    <cellStyle name="Euro 4 5" xfId="386"/>
    <cellStyle name="Euro 40" xfId="378"/>
    <cellStyle name="Euro 41" xfId="377"/>
    <cellStyle name="Euro 42" xfId="379"/>
    <cellStyle name="Euro 42 2" xfId="384"/>
    <cellStyle name="Euro 42 3" xfId="352"/>
    <cellStyle name="Euro 43" xfId="356"/>
    <cellStyle name="Euro 44" xfId="360"/>
    <cellStyle name="Euro 45" xfId="364"/>
    <cellStyle name="Euro 45 2" xfId="368"/>
    <cellStyle name="Euro 45 3" xfId="372"/>
    <cellStyle name="Euro 46" xfId="326"/>
    <cellStyle name="Euro 46 2" xfId="353"/>
    <cellStyle name="Euro 46 3" xfId="327"/>
    <cellStyle name="Euro 47" xfId="357"/>
    <cellStyle name="Euro 47 2" xfId="328"/>
    <cellStyle name="Euro 47 3" xfId="361"/>
    <cellStyle name="Euro 48" xfId="329"/>
    <cellStyle name="Euro 48 2" xfId="365"/>
    <cellStyle name="Euro 48 3" xfId="330"/>
    <cellStyle name="Euro 49" xfId="369"/>
    <cellStyle name="Euro 49 2" xfId="331"/>
    <cellStyle name="Euro 49 3" xfId="373"/>
    <cellStyle name="Euro 5" xfId="332"/>
    <cellStyle name="Euro 5 2" xfId="354"/>
    <cellStyle name="Euro 5 3" xfId="333"/>
    <cellStyle name="Euro 5 4" xfId="358"/>
    <cellStyle name="Euro 5 5" xfId="334"/>
    <cellStyle name="Euro 50" xfId="362"/>
    <cellStyle name="Euro 50 2" xfId="335"/>
    <cellStyle name="Euro 50 3" xfId="366"/>
    <cellStyle name="Euro 51" xfId="336"/>
    <cellStyle name="Euro 51 2" xfId="370"/>
    <cellStyle name="Euro 51 3" xfId="337"/>
    <cellStyle name="Euro 52" xfId="374"/>
    <cellStyle name="Euro 53" xfId="445"/>
    <cellStyle name="Euro 6" xfId="446"/>
    <cellStyle name="Euro 6 2" xfId="447"/>
    <cellStyle name="Euro 6 3" xfId="448"/>
    <cellStyle name="Euro 6 4" xfId="449"/>
    <cellStyle name="Euro 6 5" xfId="450"/>
    <cellStyle name="Euro 7" xfId="451"/>
    <cellStyle name="Euro 8" xfId="452"/>
    <cellStyle name="Euro 9" xfId="453"/>
    <cellStyle name="Explanatory Text" xfId="454"/>
    <cellStyle name="Fecha" xfId="455"/>
    <cellStyle name="Fecha 2" xfId="456"/>
    <cellStyle name="Fijo" xfId="457"/>
    <cellStyle name="Fijo 2" xfId="458"/>
    <cellStyle name="Heading 2" xfId="459"/>
    <cellStyle name="Heading 3" xfId="460"/>
    <cellStyle name="Hipervínculo 16" xfId="461"/>
    <cellStyle name="Incorrecto" xfId="7" builtinId="27" customBuiltin="1"/>
    <cellStyle name="Incorrecto 2" xfId="463"/>
    <cellStyle name="Incorrecto 3" xfId="462"/>
    <cellStyle name="Millares 2" xfId="464"/>
    <cellStyle name="Millares 2 2" xfId="465"/>
    <cellStyle name="Millares 2 3" xfId="466"/>
    <cellStyle name="Millares 91" xfId="467"/>
    <cellStyle name="Millares 92" xfId="468"/>
    <cellStyle name="Millares 92 2" xfId="1385"/>
    <cellStyle name="Millares 93" xfId="469"/>
    <cellStyle name="Millares 93 2" xfId="470"/>
    <cellStyle name="Millares 93 3" xfId="471"/>
    <cellStyle name="Millares 94" xfId="472"/>
    <cellStyle name="Millares 94 2" xfId="473"/>
    <cellStyle name="Millares 94 2 2" xfId="1387"/>
    <cellStyle name="Millares 94 3" xfId="1386"/>
    <cellStyle name="Moneda" xfId="1" builtinId="4"/>
    <cellStyle name="Moneda 10" xfId="1394"/>
    <cellStyle name="Moneda 10 2" xfId="1484"/>
    <cellStyle name="Moneda 11" xfId="1361"/>
    <cellStyle name="Moneda 11 2" xfId="1454"/>
    <cellStyle name="Moneda 12" xfId="1424"/>
    <cellStyle name="Moneda 2" xfId="67"/>
    <cellStyle name="Moneda 2 2" xfId="229"/>
    <cellStyle name="Moneda 2 2 2" xfId="442"/>
    <cellStyle name="Moneda 2 2 2 2" xfId="1415"/>
    <cellStyle name="Moneda 2 2 2 2 2" xfId="1475"/>
    <cellStyle name="Moneda 2 2 2 3" xfId="1382"/>
    <cellStyle name="Moneda 2 2 2 4" xfId="1445"/>
    <cellStyle name="Moneda 2 2 3" xfId="1403"/>
    <cellStyle name="Moneda 2 2 3 2" xfId="1463"/>
    <cellStyle name="Moneda 2 2 4" xfId="1370"/>
    <cellStyle name="Moneda 2 2 5" xfId="1433"/>
    <cellStyle name="Moneda 2 3" xfId="293"/>
    <cellStyle name="Moneda 2 3 2" xfId="1410"/>
    <cellStyle name="Moneda 2 3 2 2" xfId="1470"/>
    <cellStyle name="Moneda 2 3 3" xfId="1377"/>
    <cellStyle name="Moneda 2 3 4" xfId="1440"/>
    <cellStyle name="Moneda 2 4" xfId="1391"/>
    <cellStyle name="Moneda 2 4 2" xfId="1421"/>
    <cellStyle name="Moneda 2 4 2 2" xfId="1481"/>
    <cellStyle name="Moneda 2 4 3" xfId="1451"/>
    <cellStyle name="Moneda 2 5" xfId="1397"/>
    <cellStyle name="Moneda 2 5 2" xfId="1487"/>
    <cellStyle name="Moneda 2 6" xfId="1364"/>
    <cellStyle name="Moneda 2 6 2" xfId="1457"/>
    <cellStyle name="Moneda 2 7" xfId="1427"/>
    <cellStyle name="Moneda 3" xfId="53"/>
    <cellStyle name="Moneda 3 2" xfId="228"/>
    <cellStyle name="Moneda 3 2 2" xfId="441"/>
    <cellStyle name="Moneda 3 2 2 2" xfId="1414"/>
    <cellStyle name="Moneda 3 2 2 2 2" xfId="1474"/>
    <cellStyle name="Moneda 3 2 2 3" xfId="1381"/>
    <cellStyle name="Moneda 3 2 2 4" xfId="1444"/>
    <cellStyle name="Moneda 3 2 3" xfId="1402"/>
    <cellStyle name="Moneda 3 2 3 2" xfId="1462"/>
    <cellStyle name="Moneda 3 2 4" xfId="1369"/>
    <cellStyle name="Moneda 3 2 5" xfId="1432"/>
    <cellStyle name="Moneda 3 3" xfId="281"/>
    <cellStyle name="Moneda 3 3 2" xfId="1409"/>
    <cellStyle name="Moneda 3 3 2 2" xfId="1469"/>
    <cellStyle name="Moneda 3 3 3" xfId="1376"/>
    <cellStyle name="Moneda 3 3 4" xfId="1439"/>
    <cellStyle name="Moneda 3 4" xfId="1390"/>
    <cellStyle name="Moneda 3 4 2" xfId="1420"/>
    <cellStyle name="Moneda 3 4 2 2" xfId="1480"/>
    <cellStyle name="Moneda 3 4 3" xfId="1450"/>
    <cellStyle name="Moneda 3 5" xfId="1396"/>
    <cellStyle name="Moneda 3 5 2" xfId="1486"/>
    <cellStyle name="Moneda 3 6" xfId="1363"/>
    <cellStyle name="Moneda 3 6 2" xfId="1456"/>
    <cellStyle name="Moneda 3 7" xfId="1426"/>
    <cellStyle name="Moneda 4" xfId="42"/>
    <cellStyle name="Moneda 4 2" xfId="227"/>
    <cellStyle name="Moneda 4 2 2" xfId="440"/>
    <cellStyle name="Moneda 4 2 2 2" xfId="1413"/>
    <cellStyle name="Moneda 4 2 2 2 2" xfId="1473"/>
    <cellStyle name="Moneda 4 2 2 3" xfId="1380"/>
    <cellStyle name="Moneda 4 2 2 4" xfId="1443"/>
    <cellStyle name="Moneda 4 2 3" xfId="1401"/>
    <cellStyle name="Moneda 4 2 3 2" xfId="1461"/>
    <cellStyle name="Moneda 4 2 4" xfId="1368"/>
    <cellStyle name="Moneda 4 2 5" xfId="1431"/>
    <cellStyle name="Moneda 4 3" xfId="273"/>
    <cellStyle name="Moneda 4 3 2" xfId="1408"/>
    <cellStyle name="Moneda 4 3 2 2" xfId="1468"/>
    <cellStyle name="Moneda 4 3 3" xfId="1375"/>
    <cellStyle name="Moneda 4 3 4" xfId="1438"/>
    <cellStyle name="Moneda 4 4" xfId="1389"/>
    <cellStyle name="Moneda 4 4 2" xfId="1419"/>
    <cellStyle name="Moneda 4 4 2 2" xfId="1479"/>
    <cellStyle name="Moneda 4 4 3" xfId="1449"/>
    <cellStyle name="Moneda 4 5" xfId="1395"/>
    <cellStyle name="Moneda 4 5 2" xfId="1485"/>
    <cellStyle name="Moneda 4 6" xfId="1362"/>
    <cellStyle name="Moneda 4 6 2" xfId="1455"/>
    <cellStyle name="Moneda 4 7" xfId="1425"/>
    <cellStyle name="Moneda 5" xfId="68"/>
    <cellStyle name="Moneda 5 2" xfId="230"/>
    <cellStyle name="Moneda 5 2 2" xfId="443"/>
    <cellStyle name="Moneda 5 2 2 2" xfId="1416"/>
    <cellStyle name="Moneda 5 2 2 2 2" xfId="1476"/>
    <cellStyle name="Moneda 5 2 2 3" xfId="1383"/>
    <cellStyle name="Moneda 5 2 2 4" xfId="1446"/>
    <cellStyle name="Moneda 5 2 3" xfId="1404"/>
    <cellStyle name="Moneda 5 2 3 2" xfId="1464"/>
    <cellStyle name="Moneda 5 2 4" xfId="1371"/>
    <cellStyle name="Moneda 5 2 5" xfId="1434"/>
    <cellStyle name="Moneda 5 3" xfId="294"/>
    <cellStyle name="Moneda 5 3 2" xfId="1411"/>
    <cellStyle name="Moneda 5 3 2 2" xfId="1471"/>
    <cellStyle name="Moneda 5 3 3" xfId="1378"/>
    <cellStyle name="Moneda 5 3 4" xfId="1441"/>
    <cellStyle name="Moneda 5 4" xfId="1392"/>
    <cellStyle name="Moneda 5 4 2" xfId="1422"/>
    <cellStyle name="Moneda 5 4 2 2" xfId="1482"/>
    <cellStyle name="Moneda 5 4 3" xfId="1452"/>
    <cellStyle name="Moneda 5 5" xfId="1398"/>
    <cellStyle name="Moneda 5 5 2" xfId="1488"/>
    <cellStyle name="Moneda 5 6" xfId="1365"/>
    <cellStyle name="Moneda 5 6 2" xfId="1458"/>
    <cellStyle name="Moneda 5 7" xfId="1428"/>
    <cellStyle name="Moneda 6" xfId="69"/>
    <cellStyle name="Moneda 6 2" xfId="231"/>
    <cellStyle name="Moneda 6 2 2" xfId="444"/>
    <cellStyle name="Moneda 6 2 2 2" xfId="1417"/>
    <cellStyle name="Moneda 6 2 2 2 2" xfId="1477"/>
    <cellStyle name="Moneda 6 2 2 3" xfId="1384"/>
    <cellStyle name="Moneda 6 2 2 4" xfId="1447"/>
    <cellStyle name="Moneda 6 2 3" xfId="1405"/>
    <cellStyle name="Moneda 6 2 3 2" xfId="1465"/>
    <cellStyle name="Moneda 6 2 4" xfId="1372"/>
    <cellStyle name="Moneda 6 2 5" xfId="1435"/>
    <cellStyle name="Moneda 6 3" xfId="295"/>
    <cellStyle name="Moneda 6 3 2" xfId="1412"/>
    <cellStyle name="Moneda 6 3 2 2" xfId="1472"/>
    <cellStyle name="Moneda 6 3 3" xfId="1379"/>
    <cellStyle name="Moneda 6 3 4" xfId="1442"/>
    <cellStyle name="Moneda 6 4" xfId="1393"/>
    <cellStyle name="Moneda 6 4 2" xfId="1423"/>
    <cellStyle name="Moneda 6 4 2 2" xfId="1483"/>
    <cellStyle name="Moneda 6 4 3" xfId="1453"/>
    <cellStyle name="Moneda 6 5" xfId="1399"/>
    <cellStyle name="Moneda 6 5 2" xfId="1489"/>
    <cellStyle name="Moneda 6 6" xfId="1366"/>
    <cellStyle name="Moneda 6 6 2" xfId="1459"/>
    <cellStyle name="Moneda 6 7" xfId="1429"/>
    <cellStyle name="Moneda 7" xfId="226"/>
    <cellStyle name="Moneda 7 2" xfId="272"/>
    <cellStyle name="Moneda 7 2 2" xfId="1407"/>
    <cellStyle name="Moneda 7 2 2 2" xfId="1467"/>
    <cellStyle name="Moneda 7 2 3" xfId="1374"/>
    <cellStyle name="Moneda 7 2 4" xfId="1437"/>
    <cellStyle name="Moneda 7 3" xfId="1400"/>
    <cellStyle name="Moneda 7 3 2" xfId="1460"/>
    <cellStyle name="Moneda 7 4" xfId="1367"/>
    <cellStyle name="Moneda 7 5" xfId="1430"/>
    <cellStyle name="Moneda 8" xfId="233"/>
    <cellStyle name="Moneda 8 2" xfId="1406"/>
    <cellStyle name="Moneda 8 2 2" xfId="1466"/>
    <cellStyle name="Moneda 8 3" xfId="1373"/>
    <cellStyle name="Moneda 8 4" xfId="1436"/>
    <cellStyle name="Moneda 9" xfId="1388"/>
    <cellStyle name="Moneda 9 2" xfId="1418"/>
    <cellStyle name="Moneda 9 2 2" xfId="1478"/>
    <cellStyle name="Moneda 9 3" xfId="1448"/>
    <cellStyle name="Monetario" xfId="474"/>
    <cellStyle name="Monetario 2" xfId="475"/>
    <cellStyle name="Monetario0" xfId="476"/>
    <cellStyle name="Monetario0 2" xfId="477"/>
    <cellStyle name="Neutral" xfId="8" builtinId="28" customBuiltin="1"/>
    <cellStyle name="Neutral 10" xfId="479"/>
    <cellStyle name="Neutral 10 2" xfId="480"/>
    <cellStyle name="Neutral 11" xfId="478"/>
    <cellStyle name="Neutral 2" xfId="481"/>
    <cellStyle name="Neutral 2 2" xfId="482"/>
    <cellStyle name="Neutral 2 3" xfId="483"/>
    <cellStyle name="Neutral 3" xfId="484"/>
    <cellStyle name="Neutral 3 2" xfId="485"/>
    <cellStyle name="Neutral 3 3" xfId="486"/>
    <cellStyle name="Neutral 3 4" xfId="487"/>
    <cellStyle name="Neutral 4" xfId="488"/>
    <cellStyle name="Neutral 4 2" xfId="489"/>
    <cellStyle name="Neutral 4 3" xfId="490"/>
    <cellStyle name="Neutral 4 4" xfId="491"/>
    <cellStyle name="Neutral 5" xfId="492"/>
    <cellStyle name="Neutral 5 2" xfId="493"/>
    <cellStyle name="Neutral 5 3" xfId="494"/>
    <cellStyle name="Neutral 5 4" xfId="495"/>
    <cellStyle name="Neutral 6" xfId="496"/>
    <cellStyle name="Neutral 6 2" xfId="497"/>
    <cellStyle name="Neutral 6 3" xfId="498"/>
    <cellStyle name="Neutral 6 4" xfId="499"/>
    <cellStyle name="Neutral 7" xfId="500"/>
    <cellStyle name="Neutral 7 2" xfId="501"/>
    <cellStyle name="Neutral 7 3" xfId="502"/>
    <cellStyle name="Neutral 7 4" xfId="503"/>
    <cellStyle name="Neutral 8" xfId="504"/>
    <cellStyle name="Neutral 8 2" xfId="505"/>
    <cellStyle name="Neutral 8 3" xfId="506"/>
    <cellStyle name="Neutral 8 4" xfId="507"/>
    <cellStyle name="Neutral 9" xfId="508"/>
    <cellStyle name="Neutral 9 2" xfId="509"/>
    <cellStyle name="Neutral 9 3" xfId="510"/>
    <cellStyle name="Neutral 9 4" xfId="511"/>
    <cellStyle name="No-definido" xfId="512"/>
    <cellStyle name="Normal" xfId="0" builtinId="0"/>
    <cellStyle name="Normal 10" xfId="70"/>
    <cellStyle name="Normal 100" xfId="513"/>
    <cellStyle name="Normal 100 2" xfId="514"/>
    <cellStyle name="Normal 100 3" xfId="515"/>
    <cellStyle name="Normal 11" xfId="217"/>
    <cellStyle name="Normal 12" xfId="218"/>
    <cellStyle name="Normal 12 10" xfId="516"/>
    <cellStyle name="Normal 12 11" xfId="517"/>
    <cellStyle name="Normal 12 12" xfId="518"/>
    <cellStyle name="Normal 12 13" xfId="519"/>
    <cellStyle name="Normal 12 14" xfId="520"/>
    <cellStyle name="Normal 12 15" xfId="521"/>
    <cellStyle name="Normal 12 16" xfId="522"/>
    <cellStyle name="Normal 12 17" xfId="523"/>
    <cellStyle name="Normal 12 18" xfId="524"/>
    <cellStyle name="Normal 12 19" xfId="525"/>
    <cellStyle name="Normal 12 2" xfId="526"/>
    <cellStyle name="Normal 12 20" xfId="527"/>
    <cellStyle name="Normal 12 21" xfId="528"/>
    <cellStyle name="Normal 12 22" xfId="529"/>
    <cellStyle name="Normal 12 23" xfId="530"/>
    <cellStyle name="Normal 12 24" xfId="531"/>
    <cellStyle name="Normal 12 25" xfId="532"/>
    <cellStyle name="Normal 12 26" xfId="533"/>
    <cellStyle name="Normal 12 27" xfId="534"/>
    <cellStyle name="Normal 12 28" xfId="535"/>
    <cellStyle name="Normal 12 29" xfId="536"/>
    <cellStyle name="Normal 12 3" xfId="537"/>
    <cellStyle name="Normal 12 30" xfId="538"/>
    <cellStyle name="Normal 12 31" xfId="539"/>
    <cellStyle name="Normal 12 32" xfId="540"/>
    <cellStyle name="Normal 12 33" xfId="541"/>
    <cellStyle name="Normal 12 34" xfId="542"/>
    <cellStyle name="Normal 12 35" xfId="543"/>
    <cellStyle name="Normal 12 36" xfId="544"/>
    <cellStyle name="Normal 12 37" xfId="545"/>
    <cellStyle name="Normal 12 38" xfId="546"/>
    <cellStyle name="Normal 12 39" xfId="547"/>
    <cellStyle name="Normal 12 4" xfId="548"/>
    <cellStyle name="Normal 12 40" xfId="549"/>
    <cellStyle name="Normal 12 5" xfId="550"/>
    <cellStyle name="Normal 12 6" xfId="551"/>
    <cellStyle name="Normal 12 7" xfId="552"/>
    <cellStyle name="Normal 12 8" xfId="553"/>
    <cellStyle name="Normal 12 9" xfId="554"/>
    <cellStyle name="Normal 13" xfId="219"/>
    <cellStyle name="Normal 13 10" xfId="555"/>
    <cellStyle name="Normal 13 11" xfId="556"/>
    <cellStyle name="Normal 13 12" xfId="557"/>
    <cellStyle name="Normal 13 13" xfId="558"/>
    <cellStyle name="Normal 13 14" xfId="559"/>
    <cellStyle name="Normal 13 15" xfId="560"/>
    <cellStyle name="Normal 13 16" xfId="561"/>
    <cellStyle name="Normal 13 17" xfId="562"/>
    <cellStyle name="Normal 13 18" xfId="563"/>
    <cellStyle name="Normal 13 19" xfId="564"/>
    <cellStyle name="Normal 13 2" xfId="565"/>
    <cellStyle name="Normal 13 20" xfId="566"/>
    <cellStyle name="Normal 13 21" xfId="567"/>
    <cellStyle name="Normal 13 22" xfId="568"/>
    <cellStyle name="Normal 13 23" xfId="569"/>
    <cellStyle name="Normal 13 24" xfId="570"/>
    <cellStyle name="Normal 13 25" xfId="571"/>
    <cellStyle name="Normal 13 26" xfId="572"/>
    <cellStyle name="Normal 13 27" xfId="573"/>
    <cellStyle name="Normal 13 28" xfId="574"/>
    <cellStyle name="Normal 13 29" xfId="575"/>
    <cellStyle name="Normal 13 3" xfId="576"/>
    <cellStyle name="Normal 13 30" xfId="577"/>
    <cellStyle name="Normal 13 31" xfId="578"/>
    <cellStyle name="Normal 13 32" xfId="579"/>
    <cellStyle name="Normal 13 33" xfId="580"/>
    <cellStyle name="Normal 13 34" xfId="581"/>
    <cellStyle name="Normal 13 35" xfId="582"/>
    <cellStyle name="Normal 13 36" xfId="583"/>
    <cellStyle name="Normal 13 37" xfId="584"/>
    <cellStyle name="Normal 13 38" xfId="585"/>
    <cellStyle name="Normal 13 39" xfId="586"/>
    <cellStyle name="Normal 13 4" xfId="587"/>
    <cellStyle name="Normal 13 40" xfId="588"/>
    <cellStyle name="Normal 13 5" xfId="589"/>
    <cellStyle name="Normal 13 6" xfId="590"/>
    <cellStyle name="Normal 13 7" xfId="591"/>
    <cellStyle name="Normal 13 8" xfId="592"/>
    <cellStyle name="Normal 13 9" xfId="593"/>
    <cellStyle name="Normal 14" xfId="220"/>
    <cellStyle name="Normal 14 10" xfId="594"/>
    <cellStyle name="Normal 14 11" xfId="595"/>
    <cellStyle name="Normal 14 12" xfId="596"/>
    <cellStyle name="Normal 14 13" xfId="597"/>
    <cellStyle name="Normal 14 14" xfId="598"/>
    <cellStyle name="Normal 14 15" xfId="599"/>
    <cellStyle name="Normal 14 16" xfId="600"/>
    <cellStyle name="Normal 14 17" xfId="601"/>
    <cellStyle name="Normal 14 18" xfId="602"/>
    <cellStyle name="Normal 14 19" xfId="603"/>
    <cellStyle name="Normal 14 2" xfId="604"/>
    <cellStyle name="Normal 14 20" xfId="605"/>
    <cellStyle name="Normal 14 21" xfId="606"/>
    <cellStyle name="Normal 14 22" xfId="607"/>
    <cellStyle name="Normal 14 23" xfId="608"/>
    <cellStyle name="Normal 14 24" xfId="609"/>
    <cellStyle name="Normal 14 25" xfId="610"/>
    <cellStyle name="Normal 14 26" xfId="611"/>
    <cellStyle name="Normal 14 27" xfId="612"/>
    <cellStyle name="Normal 14 28" xfId="613"/>
    <cellStyle name="Normal 14 29" xfId="614"/>
    <cellStyle name="Normal 14 3" xfId="615"/>
    <cellStyle name="Normal 14 30" xfId="616"/>
    <cellStyle name="Normal 14 31" xfId="617"/>
    <cellStyle name="Normal 14 32" xfId="618"/>
    <cellStyle name="Normal 14 33" xfId="619"/>
    <cellStyle name="Normal 14 34" xfId="620"/>
    <cellStyle name="Normal 14 35" xfId="621"/>
    <cellStyle name="Normal 14 36" xfId="622"/>
    <cellStyle name="Normal 14 37" xfId="623"/>
    <cellStyle name="Normal 14 38" xfId="624"/>
    <cellStyle name="Normal 14 39" xfId="625"/>
    <cellStyle name="Normal 14 4" xfId="626"/>
    <cellStyle name="Normal 14 40" xfId="627"/>
    <cellStyle name="Normal 14 5" xfId="628"/>
    <cellStyle name="Normal 14 6" xfId="629"/>
    <cellStyle name="Normal 14 7" xfId="630"/>
    <cellStyle name="Normal 14 8" xfId="631"/>
    <cellStyle name="Normal 14 9" xfId="632"/>
    <cellStyle name="Normal 15" xfId="221"/>
    <cellStyle name="Normal 16" xfId="222"/>
    <cellStyle name="Normal 16 10" xfId="633"/>
    <cellStyle name="Normal 16 11" xfId="634"/>
    <cellStyle name="Normal 16 12" xfId="635"/>
    <cellStyle name="Normal 16 13" xfId="636"/>
    <cellStyle name="Normal 16 14" xfId="637"/>
    <cellStyle name="Normal 16 15" xfId="638"/>
    <cellStyle name="Normal 16 16" xfId="639"/>
    <cellStyle name="Normal 16 17" xfId="640"/>
    <cellStyle name="Normal 16 18" xfId="641"/>
    <cellStyle name="Normal 16 19" xfId="642"/>
    <cellStyle name="Normal 16 2" xfId="643"/>
    <cellStyle name="Normal 16 20" xfId="644"/>
    <cellStyle name="Normal 16 21" xfId="645"/>
    <cellStyle name="Normal 16 22" xfId="646"/>
    <cellStyle name="Normal 16 23" xfId="647"/>
    <cellStyle name="Normal 16 24" xfId="648"/>
    <cellStyle name="Normal 16 25" xfId="649"/>
    <cellStyle name="Normal 16 26" xfId="650"/>
    <cellStyle name="Normal 16 27" xfId="651"/>
    <cellStyle name="Normal 16 28" xfId="652"/>
    <cellStyle name="Normal 16 29" xfId="653"/>
    <cellStyle name="Normal 16 3" xfId="654"/>
    <cellStyle name="Normal 16 30" xfId="655"/>
    <cellStyle name="Normal 16 31" xfId="656"/>
    <cellStyle name="Normal 16 32" xfId="657"/>
    <cellStyle name="Normal 16 33" xfId="658"/>
    <cellStyle name="Normal 16 34" xfId="659"/>
    <cellStyle name="Normal 16 35" xfId="660"/>
    <cellStyle name="Normal 16 36" xfId="661"/>
    <cellStyle name="Normal 16 37" xfId="662"/>
    <cellStyle name="Normal 16 38" xfId="663"/>
    <cellStyle name="Normal 16 39" xfId="664"/>
    <cellStyle name="Normal 16 4" xfId="665"/>
    <cellStyle name="Normal 16 40" xfId="666"/>
    <cellStyle name="Normal 16 5" xfId="667"/>
    <cellStyle name="Normal 16 6" xfId="668"/>
    <cellStyle name="Normal 16 7" xfId="669"/>
    <cellStyle name="Normal 16 8" xfId="670"/>
    <cellStyle name="Normal 16 9" xfId="671"/>
    <cellStyle name="Normal 17" xfId="223"/>
    <cellStyle name="Normal 17 10" xfId="672"/>
    <cellStyle name="Normal 17 11" xfId="673"/>
    <cellStyle name="Normal 17 12" xfId="674"/>
    <cellStyle name="Normal 17 13" xfId="675"/>
    <cellStyle name="Normal 17 14" xfId="676"/>
    <cellStyle name="Normal 17 15" xfId="677"/>
    <cellStyle name="Normal 17 16" xfId="678"/>
    <cellStyle name="Normal 17 17" xfId="679"/>
    <cellStyle name="Normal 17 18" xfId="680"/>
    <cellStyle name="Normal 17 19" xfId="681"/>
    <cellStyle name="Normal 17 2" xfId="682"/>
    <cellStyle name="Normal 17 20" xfId="683"/>
    <cellStyle name="Normal 17 21" xfId="684"/>
    <cellStyle name="Normal 17 22" xfId="685"/>
    <cellStyle name="Normal 17 23" xfId="686"/>
    <cellStyle name="Normal 17 24" xfId="687"/>
    <cellStyle name="Normal 17 25" xfId="688"/>
    <cellStyle name="Normal 17 26" xfId="689"/>
    <cellStyle name="Normal 17 27" xfId="690"/>
    <cellStyle name="Normal 17 28" xfId="691"/>
    <cellStyle name="Normal 17 29" xfId="692"/>
    <cellStyle name="Normal 17 3" xfId="693"/>
    <cellStyle name="Normal 17 30" xfId="694"/>
    <cellStyle name="Normal 17 31" xfId="695"/>
    <cellStyle name="Normal 17 32" xfId="696"/>
    <cellStyle name="Normal 17 33" xfId="697"/>
    <cellStyle name="Normal 17 34" xfId="698"/>
    <cellStyle name="Normal 17 35" xfId="699"/>
    <cellStyle name="Normal 17 36" xfId="700"/>
    <cellStyle name="Normal 17 37" xfId="701"/>
    <cellStyle name="Normal 17 38" xfId="702"/>
    <cellStyle name="Normal 17 39" xfId="703"/>
    <cellStyle name="Normal 17 4" xfId="704"/>
    <cellStyle name="Normal 17 40" xfId="705"/>
    <cellStyle name="Normal 17 5" xfId="706"/>
    <cellStyle name="Normal 17 6" xfId="707"/>
    <cellStyle name="Normal 17 7" xfId="708"/>
    <cellStyle name="Normal 17 8" xfId="709"/>
    <cellStyle name="Normal 17 9" xfId="710"/>
    <cellStyle name="Normal 18" xfId="224"/>
    <cellStyle name="Normal 18 10" xfId="711"/>
    <cellStyle name="Normal 18 11" xfId="712"/>
    <cellStyle name="Normal 18 12" xfId="713"/>
    <cellStyle name="Normal 18 13" xfId="714"/>
    <cellStyle name="Normal 18 14" xfId="715"/>
    <cellStyle name="Normal 18 15" xfId="716"/>
    <cellStyle name="Normal 18 16" xfId="717"/>
    <cellStyle name="Normal 18 17" xfId="718"/>
    <cellStyle name="Normal 18 18" xfId="719"/>
    <cellStyle name="Normal 18 19" xfId="720"/>
    <cellStyle name="Normal 18 2" xfId="721"/>
    <cellStyle name="Normal 18 20" xfId="722"/>
    <cellStyle name="Normal 18 21" xfId="723"/>
    <cellStyle name="Normal 18 22" xfId="724"/>
    <cellStyle name="Normal 18 23" xfId="725"/>
    <cellStyle name="Normal 18 24" xfId="726"/>
    <cellStyle name="Normal 18 25" xfId="727"/>
    <cellStyle name="Normal 18 26" xfId="728"/>
    <cellStyle name="Normal 18 27" xfId="729"/>
    <cellStyle name="Normal 18 28" xfId="730"/>
    <cellStyle name="Normal 18 29" xfId="731"/>
    <cellStyle name="Normal 18 3" xfId="732"/>
    <cellStyle name="Normal 18 30" xfId="733"/>
    <cellStyle name="Normal 18 31" xfId="734"/>
    <cellStyle name="Normal 18 32" xfId="735"/>
    <cellStyle name="Normal 18 33" xfId="736"/>
    <cellStyle name="Normal 18 34" xfId="737"/>
    <cellStyle name="Normal 18 35" xfId="738"/>
    <cellStyle name="Normal 18 36" xfId="739"/>
    <cellStyle name="Normal 18 37" xfId="740"/>
    <cellStyle name="Normal 18 38" xfId="741"/>
    <cellStyle name="Normal 18 39" xfId="742"/>
    <cellStyle name="Normal 18 4" xfId="743"/>
    <cellStyle name="Normal 18 40" xfId="744"/>
    <cellStyle name="Normal 18 5" xfId="745"/>
    <cellStyle name="Normal 18 6" xfId="746"/>
    <cellStyle name="Normal 18 7" xfId="747"/>
    <cellStyle name="Normal 18 8" xfId="748"/>
    <cellStyle name="Normal 18 9" xfId="749"/>
    <cellStyle name="Normal 19" xfId="225"/>
    <cellStyle name="Normal 19 10" xfId="750"/>
    <cellStyle name="Normal 19 11" xfId="751"/>
    <cellStyle name="Normal 19 12" xfId="752"/>
    <cellStyle name="Normal 19 13" xfId="753"/>
    <cellStyle name="Normal 19 14" xfId="754"/>
    <cellStyle name="Normal 19 15" xfId="755"/>
    <cellStyle name="Normal 19 16" xfId="756"/>
    <cellStyle name="Normal 19 17" xfId="757"/>
    <cellStyle name="Normal 19 18" xfId="758"/>
    <cellStyle name="Normal 19 19" xfId="759"/>
    <cellStyle name="Normal 19 2" xfId="760"/>
    <cellStyle name="Normal 19 20" xfId="761"/>
    <cellStyle name="Normal 19 21" xfId="762"/>
    <cellStyle name="Normal 19 22" xfId="763"/>
    <cellStyle name="Normal 19 23" xfId="764"/>
    <cellStyle name="Normal 19 24" xfId="765"/>
    <cellStyle name="Normal 19 25" xfId="766"/>
    <cellStyle name="Normal 19 26" xfId="767"/>
    <cellStyle name="Normal 19 27" xfId="768"/>
    <cellStyle name="Normal 19 28" xfId="769"/>
    <cellStyle name="Normal 19 29" xfId="770"/>
    <cellStyle name="Normal 19 3" xfId="771"/>
    <cellStyle name="Normal 19 30" xfId="772"/>
    <cellStyle name="Normal 19 31" xfId="773"/>
    <cellStyle name="Normal 19 32" xfId="774"/>
    <cellStyle name="Normal 19 33" xfId="775"/>
    <cellStyle name="Normal 19 34" xfId="776"/>
    <cellStyle name="Normal 19 35" xfId="777"/>
    <cellStyle name="Normal 19 36" xfId="778"/>
    <cellStyle name="Normal 19 37" xfId="779"/>
    <cellStyle name="Normal 19 38" xfId="780"/>
    <cellStyle name="Normal 19 39" xfId="781"/>
    <cellStyle name="Normal 19 4" xfId="782"/>
    <cellStyle name="Normal 19 40" xfId="783"/>
    <cellStyle name="Normal 19 5" xfId="784"/>
    <cellStyle name="Normal 19 6" xfId="785"/>
    <cellStyle name="Normal 19 7" xfId="786"/>
    <cellStyle name="Normal 19 8" xfId="787"/>
    <cellStyle name="Normal 19 9" xfId="788"/>
    <cellStyle name="Normal 2" xfId="44"/>
    <cellStyle name="Normal 2 10" xfId="789"/>
    <cellStyle name="Normal 2 11" xfId="790"/>
    <cellStyle name="Normal 2 12" xfId="791"/>
    <cellStyle name="Normal 2 13" xfId="792"/>
    <cellStyle name="Normal 2 14" xfId="793"/>
    <cellStyle name="Normal 2 15" xfId="794"/>
    <cellStyle name="Normal 2 16" xfId="795"/>
    <cellStyle name="Normal 2 17" xfId="796"/>
    <cellStyle name="Normal 2 18" xfId="797"/>
    <cellStyle name="Normal 2 19" xfId="798"/>
    <cellStyle name="Normal 2 2" xfId="47"/>
    <cellStyle name="Normal 2 2 10" xfId="800"/>
    <cellStyle name="Normal 2 2 11" xfId="801"/>
    <cellStyle name="Normal 2 2 12" xfId="802"/>
    <cellStyle name="Normal 2 2 13" xfId="803"/>
    <cellStyle name="Normal 2 2 14" xfId="804"/>
    <cellStyle name="Normal 2 2 15" xfId="805"/>
    <cellStyle name="Normal 2 2 16" xfId="806"/>
    <cellStyle name="Normal 2 2 17" xfId="807"/>
    <cellStyle name="Normal 2 2 18" xfId="808"/>
    <cellStyle name="Normal 2 2 19" xfId="809"/>
    <cellStyle name="Normal 2 2 2" xfId="72"/>
    <cellStyle name="Normal 2 2 2 2" xfId="810"/>
    <cellStyle name="Normal 2 2 2 2 2" xfId="811"/>
    <cellStyle name="Normal 2 2 2 2 2 2" xfId="812"/>
    <cellStyle name="Normal 2 2 2 2 2 2 2" xfId="813"/>
    <cellStyle name="Normal 2 2 2 2 2 2 3" xfId="814"/>
    <cellStyle name="Normal 2 2 2 2 2 3" xfId="815"/>
    <cellStyle name="Normal 2 2 2 2 2 4" xfId="816"/>
    <cellStyle name="Normal 2 2 2 2 3" xfId="817"/>
    <cellStyle name="Normal 2 2 2 2 4" xfId="818"/>
    <cellStyle name="Normal 2 2 2 2 4 2" xfId="819"/>
    <cellStyle name="Normal 2 2 2 2 4 3" xfId="820"/>
    <cellStyle name="Normal 2 2 2 2 5" xfId="821"/>
    <cellStyle name="Normal 2 2 2 3" xfId="822"/>
    <cellStyle name="Normal 2 2 2 4" xfId="823"/>
    <cellStyle name="Normal 2 2 2 4 2" xfId="824"/>
    <cellStyle name="Normal 2 2 2 4 3" xfId="825"/>
    <cellStyle name="Normal 2 2 2 5" xfId="826"/>
    <cellStyle name="Normal 2 2 20" xfId="827"/>
    <cellStyle name="Normal 2 2 21" xfId="828"/>
    <cellStyle name="Normal 2 2 22" xfId="829"/>
    <cellStyle name="Normal 2 2 23" xfId="830"/>
    <cellStyle name="Normal 2 2 24" xfId="831"/>
    <cellStyle name="Normal 2 2 25" xfId="832"/>
    <cellStyle name="Normal 2 2 26" xfId="833"/>
    <cellStyle name="Normal 2 2 27" xfId="834"/>
    <cellStyle name="Normal 2 2 28" xfId="835"/>
    <cellStyle name="Normal 2 2 29" xfId="836"/>
    <cellStyle name="Normal 2 2 3" xfId="837"/>
    <cellStyle name="Normal 2 2 30" xfId="838"/>
    <cellStyle name="Normal 2 2 31" xfId="839"/>
    <cellStyle name="Normal 2 2 32" xfId="840"/>
    <cellStyle name="Normal 2 2 33" xfId="841"/>
    <cellStyle name="Normal 2 2 34" xfId="842"/>
    <cellStyle name="Normal 2 2 35" xfId="843"/>
    <cellStyle name="Normal 2 2 36" xfId="844"/>
    <cellStyle name="Normal 2 2 37" xfId="845"/>
    <cellStyle name="Normal 2 2 38" xfId="846"/>
    <cellStyle name="Normal 2 2 39" xfId="847"/>
    <cellStyle name="Normal 2 2 4" xfId="848"/>
    <cellStyle name="Normal 2 2 40" xfId="849"/>
    <cellStyle name="Normal 2 2 41" xfId="850"/>
    <cellStyle name="Normal 2 2 42" xfId="851"/>
    <cellStyle name="Normal 2 2 43" xfId="852"/>
    <cellStyle name="Normal 2 2 44" xfId="853"/>
    <cellStyle name="Normal 2 2 45" xfId="854"/>
    <cellStyle name="Normal 2 2 46" xfId="855"/>
    <cellStyle name="Normal 2 2 47" xfId="856"/>
    <cellStyle name="Normal 2 2 48" xfId="857"/>
    <cellStyle name="Normal 2 2 48 2" xfId="858"/>
    <cellStyle name="Normal 2 2 48 3" xfId="859"/>
    <cellStyle name="Normal 2 2 49" xfId="860"/>
    <cellStyle name="Normal 2 2 5" xfId="861"/>
    <cellStyle name="Normal 2 2 50" xfId="799"/>
    <cellStyle name="Normal 2 2 6" xfId="862"/>
    <cellStyle name="Normal 2 2 7" xfId="863"/>
    <cellStyle name="Normal 2 2 8" xfId="864"/>
    <cellStyle name="Normal 2 2 9" xfId="865"/>
    <cellStyle name="Normal 2 20" xfId="866"/>
    <cellStyle name="Normal 2 21" xfId="867"/>
    <cellStyle name="Normal 2 22" xfId="868"/>
    <cellStyle name="Normal 2 23" xfId="869"/>
    <cellStyle name="Normal 2 24" xfId="870"/>
    <cellStyle name="Normal 2 25" xfId="871"/>
    <cellStyle name="Normal 2 26" xfId="872"/>
    <cellStyle name="Normal 2 27" xfId="873"/>
    <cellStyle name="Normal 2 28" xfId="874"/>
    <cellStyle name="Normal 2 29" xfId="875"/>
    <cellStyle name="Normal 2 3" xfId="48"/>
    <cellStyle name="Normal 2 3 2" xfId="71"/>
    <cellStyle name="Normal 2 3 2 2" xfId="877"/>
    <cellStyle name="Normal 2 3 2 3" xfId="878"/>
    <cellStyle name="Normal 2 3 3" xfId="879"/>
    <cellStyle name="Normal 2 3 4" xfId="880"/>
    <cellStyle name="Normal 2 3 5" xfId="876"/>
    <cellStyle name="Normal 2 30" xfId="881"/>
    <cellStyle name="Normal 2 31" xfId="882"/>
    <cellStyle name="Normal 2 32" xfId="883"/>
    <cellStyle name="Normal 2 33" xfId="884"/>
    <cellStyle name="Normal 2 34" xfId="885"/>
    <cellStyle name="Normal 2 35" xfId="886"/>
    <cellStyle name="Normal 2 36" xfId="887"/>
    <cellStyle name="Normal 2 37" xfId="888"/>
    <cellStyle name="Normal 2 38" xfId="889"/>
    <cellStyle name="Normal 2 39" xfId="890"/>
    <cellStyle name="normal 2 4" xfId="891"/>
    <cellStyle name="normal 2 4 2" xfId="892"/>
    <cellStyle name="Normal 2 40" xfId="893"/>
    <cellStyle name="Normal 2 41" xfId="894"/>
    <cellStyle name="Normal 2 42" xfId="895"/>
    <cellStyle name="Normal 2 43" xfId="896"/>
    <cellStyle name="Normal 2 44" xfId="897"/>
    <cellStyle name="Normal 2 45" xfId="898"/>
    <cellStyle name="Normal 2 46" xfId="899"/>
    <cellStyle name="Normal 2 47" xfId="900"/>
    <cellStyle name="Normal 2 48" xfId="901"/>
    <cellStyle name="normal 2 5" xfId="902"/>
    <cellStyle name="normal 2 5 2" xfId="903"/>
    <cellStyle name="normal 2 6" xfId="904"/>
    <cellStyle name="normal 2 6 2" xfId="905"/>
    <cellStyle name="normal 2 7" xfId="906"/>
    <cellStyle name="normal 2 7 2" xfId="907"/>
    <cellStyle name="normal 2 8" xfId="908"/>
    <cellStyle name="normal 2 8 2" xfId="909"/>
    <cellStyle name="Normal 2 9" xfId="910"/>
    <cellStyle name="Normal 2 9 2" xfId="911"/>
    <cellStyle name="Normal 20" xfId="270"/>
    <cellStyle name="Normal 20 2" xfId="398"/>
    <cellStyle name="Normal 21 10" xfId="912"/>
    <cellStyle name="Normal 21 11" xfId="913"/>
    <cellStyle name="Normal 21 12" xfId="914"/>
    <cellStyle name="Normal 21 13" xfId="915"/>
    <cellStyle name="Normal 21 14" xfId="916"/>
    <cellStyle name="Normal 21 15" xfId="917"/>
    <cellStyle name="Normal 21 16" xfId="918"/>
    <cellStyle name="Normal 21 17" xfId="919"/>
    <cellStyle name="Normal 21 18" xfId="920"/>
    <cellStyle name="Normal 21 19" xfId="921"/>
    <cellStyle name="Normal 21 2" xfId="922"/>
    <cellStyle name="Normal 21 20" xfId="923"/>
    <cellStyle name="Normal 21 21" xfId="924"/>
    <cellStyle name="Normal 21 22" xfId="925"/>
    <cellStyle name="Normal 21 23" xfId="926"/>
    <cellStyle name="Normal 21 24" xfId="927"/>
    <cellStyle name="Normal 21 25" xfId="928"/>
    <cellStyle name="Normal 21 26" xfId="929"/>
    <cellStyle name="Normal 21 27" xfId="930"/>
    <cellStyle name="Normal 21 28" xfId="931"/>
    <cellStyle name="Normal 21 29" xfId="932"/>
    <cellStyle name="Normal 21 3" xfId="933"/>
    <cellStyle name="Normal 21 30" xfId="934"/>
    <cellStyle name="Normal 21 31" xfId="935"/>
    <cellStyle name="Normal 21 32" xfId="936"/>
    <cellStyle name="Normal 21 33" xfId="937"/>
    <cellStyle name="Normal 21 34" xfId="938"/>
    <cellStyle name="Normal 21 35" xfId="939"/>
    <cellStyle name="Normal 21 36" xfId="940"/>
    <cellStyle name="Normal 21 37" xfId="941"/>
    <cellStyle name="Normal 21 38" xfId="942"/>
    <cellStyle name="Normal 21 39" xfId="943"/>
    <cellStyle name="Normal 21 4" xfId="944"/>
    <cellStyle name="Normal 21 40" xfId="945"/>
    <cellStyle name="Normal 21 5" xfId="946"/>
    <cellStyle name="Normal 21 6" xfId="947"/>
    <cellStyle name="Normal 21 7" xfId="948"/>
    <cellStyle name="Normal 21 8" xfId="949"/>
    <cellStyle name="Normal 21 9" xfId="950"/>
    <cellStyle name="Normal 22 10" xfId="951"/>
    <cellStyle name="Normal 22 11" xfId="952"/>
    <cellStyle name="Normal 22 12" xfId="953"/>
    <cellStyle name="Normal 22 13" xfId="954"/>
    <cellStyle name="Normal 22 14" xfId="955"/>
    <cellStyle name="Normal 22 15" xfId="956"/>
    <cellStyle name="Normal 22 16" xfId="957"/>
    <cellStyle name="Normal 22 17" xfId="958"/>
    <cellStyle name="Normal 22 18" xfId="959"/>
    <cellStyle name="Normal 22 19" xfId="960"/>
    <cellStyle name="Normal 22 2" xfId="961"/>
    <cellStyle name="Normal 22 20" xfId="962"/>
    <cellStyle name="Normal 22 21" xfId="963"/>
    <cellStyle name="Normal 22 22" xfId="964"/>
    <cellStyle name="Normal 22 23" xfId="965"/>
    <cellStyle name="Normal 22 24" xfId="966"/>
    <cellStyle name="Normal 22 25" xfId="967"/>
    <cellStyle name="Normal 22 26" xfId="968"/>
    <cellStyle name="Normal 22 27" xfId="969"/>
    <cellStyle name="Normal 22 28" xfId="970"/>
    <cellStyle name="Normal 22 29" xfId="971"/>
    <cellStyle name="Normal 22 3" xfId="972"/>
    <cellStyle name="Normal 22 30" xfId="973"/>
    <cellStyle name="Normal 22 31" xfId="974"/>
    <cellStyle name="Normal 22 32" xfId="975"/>
    <cellStyle name="Normal 22 33" xfId="976"/>
    <cellStyle name="Normal 22 34" xfId="977"/>
    <cellStyle name="Normal 22 35" xfId="978"/>
    <cellStyle name="Normal 22 36" xfId="979"/>
    <cellStyle name="Normal 22 37" xfId="980"/>
    <cellStyle name="Normal 22 38" xfId="981"/>
    <cellStyle name="Normal 22 39" xfId="982"/>
    <cellStyle name="Normal 22 4" xfId="983"/>
    <cellStyle name="Normal 22 40" xfId="984"/>
    <cellStyle name="Normal 22 5" xfId="985"/>
    <cellStyle name="Normal 22 6" xfId="986"/>
    <cellStyle name="Normal 22 7" xfId="987"/>
    <cellStyle name="Normal 22 8" xfId="988"/>
    <cellStyle name="Normal 22 9" xfId="989"/>
    <cellStyle name="Normal 24 2" xfId="990"/>
    <cellStyle name="Normal 25 2" xfId="991"/>
    <cellStyle name="Normal 26 2" xfId="992"/>
    <cellStyle name="Normal 27 2" xfId="993"/>
    <cellStyle name="Normal 28 2" xfId="994"/>
    <cellStyle name="Normal 29 2" xfId="995"/>
    <cellStyle name="Normal 3" xfId="45"/>
    <cellStyle name="Normal 3 2" xfId="49"/>
    <cellStyle name="Normal 3 2 2" xfId="73"/>
    <cellStyle name="Normal 3 3" xfId="996"/>
    <cellStyle name="Normal 3 4" xfId="997"/>
    <cellStyle name="Normal 3 5" xfId="998"/>
    <cellStyle name="Normal 3 6" xfId="999"/>
    <cellStyle name="Normal 3 7" xfId="1000"/>
    <cellStyle name="Normal 3 8" xfId="1001"/>
    <cellStyle name="Normal 3 9" xfId="1002"/>
    <cellStyle name="Normal 30 2" xfId="1003"/>
    <cellStyle name="Normal 31 2" xfId="1004"/>
    <cellStyle name="Normal 32 2" xfId="1005"/>
    <cellStyle name="Normal 33 2" xfId="1006"/>
    <cellStyle name="Normal 34 2" xfId="1007"/>
    <cellStyle name="Normal 35 2" xfId="1008"/>
    <cellStyle name="Normal 36 2" xfId="1009"/>
    <cellStyle name="Normal 37 2" xfId="1010"/>
    <cellStyle name="Normal 38 2" xfId="1011"/>
    <cellStyle name="Normal 39 2" xfId="1012"/>
    <cellStyle name="Normal 4" xfId="46"/>
    <cellStyle name="Normal 4 10" xfId="1013"/>
    <cellStyle name="Normal 4 11" xfId="1014"/>
    <cellStyle name="Normal 4 12" xfId="1015"/>
    <cellStyle name="Normal 4 13" xfId="1016"/>
    <cellStyle name="Normal 4 14" xfId="1017"/>
    <cellStyle name="Normal 4 15" xfId="1018"/>
    <cellStyle name="Normal 4 16" xfId="1019"/>
    <cellStyle name="Normal 4 17" xfId="1020"/>
    <cellStyle name="Normal 4 18" xfId="1021"/>
    <cellStyle name="Normal 4 19" xfId="1022"/>
    <cellStyle name="Normal 4 2" xfId="74"/>
    <cellStyle name="Normal 4 2 2" xfId="1023"/>
    <cellStyle name="Normal 4 20" xfId="1024"/>
    <cellStyle name="Normal 4 21" xfId="1025"/>
    <cellStyle name="Normal 4 22" xfId="1026"/>
    <cellStyle name="Normal 4 23" xfId="1027"/>
    <cellStyle name="Normal 4 24" xfId="1028"/>
    <cellStyle name="Normal 4 25" xfId="1029"/>
    <cellStyle name="Normal 4 26" xfId="1030"/>
    <cellStyle name="Normal 4 27" xfId="1031"/>
    <cellStyle name="Normal 4 28" xfId="1032"/>
    <cellStyle name="Normal 4 29" xfId="1033"/>
    <cellStyle name="Normal 4 3" xfId="1034"/>
    <cellStyle name="Normal 4 30" xfId="1035"/>
    <cellStyle name="Normal 4 31" xfId="1036"/>
    <cellStyle name="Normal 4 32" xfId="1037"/>
    <cellStyle name="Normal 4 33" xfId="1038"/>
    <cellStyle name="Normal 4 34" xfId="1039"/>
    <cellStyle name="Normal 4 35" xfId="1040"/>
    <cellStyle name="Normal 4 36" xfId="1041"/>
    <cellStyle name="Normal 4 37" xfId="1042"/>
    <cellStyle name="Normal 4 38" xfId="1043"/>
    <cellStyle name="Normal 4 39" xfId="1044"/>
    <cellStyle name="Normal 4 4" xfId="1045"/>
    <cellStyle name="Normal 4 40" xfId="1046"/>
    <cellStyle name="Normal 4 5" xfId="1047"/>
    <cellStyle name="Normal 4 6" xfId="1048"/>
    <cellStyle name="Normal 4 7" xfId="1049"/>
    <cellStyle name="Normal 4 8" xfId="1050"/>
    <cellStyle name="Normal 4 9" xfId="1051"/>
    <cellStyle name="Normal 40 2" xfId="1052"/>
    <cellStyle name="Normal 41 2" xfId="1053"/>
    <cellStyle name="Normal 42 2" xfId="1054"/>
    <cellStyle name="Normal 43 2" xfId="1055"/>
    <cellStyle name="Normal 44 2" xfId="1056"/>
    <cellStyle name="Normal 45 2" xfId="1057"/>
    <cellStyle name="Normal 46 2" xfId="1058"/>
    <cellStyle name="Normal 47 2" xfId="1059"/>
    <cellStyle name="Normal 48 2" xfId="1060"/>
    <cellStyle name="Normal 49" xfId="1061"/>
    <cellStyle name="Normal 49 2" xfId="1062"/>
    <cellStyle name="Normal 5" xfId="50"/>
    <cellStyle name="Normal 5 10" xfId="1063"/>
    <cellStyle name="Normal 5 11" xfId="1064"/>
    <cellStyle name="Normal 5 12" xfId="1065"/>
    <cellStyle name="Normal 5 13" xfId="1066"/>
    <cellStyle name="Normal 5 14" xfId="1067"/>
    <cellStyle name="Normal 5 15" xfId="1068"/>
    <cellStyle name="Normal 5 16" xfId="1069"/>
    <cellStyle name="Normal 5 17" xfId="1070"/>
    <cellStyle name="Normal 5 18" xfId="1071"/>
    <cellStyle name="Normal 5 19" xfId="1072"/>
    <cellStyle name="Normal 5 2" xfId="75"/>
    <cellStyle name="Normal 5 2 2" xfId="1073"/>
    <cellStyle name="Normal 5 20" xfId="1074"/>
    <cellStyle name="Normal 5 21" xfId="1075"/>
    <cellStyle name="Normal 5 22" xfId="1076"/>
    <cellStyle name="Normal 5 23" xfId="1077"/>
    <cellStyle name="Normal 5 24" xfId="1078"/>
    <cellStyle name="Normal 5 25" xfId="1079"/>
    <cellStyle name="Normal 5 26" xfId="1080"/>
    <cellStyle name="Normal 5 27" xfId="1081"/>
    <cellStyle name="Normal 5 28" xfId="1082"/>
    <cellStyle name="Normal 5 29" xfId="1083"/>
    <cellStyle name="Normal 5 3" xfId="1084"/>
    <cellStyle name="Normal 5 30" xfId="1085"/>
    <cellStyle name="Normal 5 31" xfId="1086"/>
    <cellStyle name="Normal 5 32" xfId="1087"/>
    <cellStyle name="Normal 5 33" xfId="1088"/>
    <cellStyle name="Normal 5 34" xfId="1089"/>
    <cellStyle name="Normal 5 35" xfId="1090"/>
    <cellStyle name="Normal 5 36" xfId="1091"/>
    <cellStyle name="Normal 5 37" xfId="1092"/>
    <cellStyle name="Normal 5 38" xfId="1093"/>
    <cellStyle name="Normal 5 39" xfId="1094"/>
    <cellStyle name="Normal 5 4" xfId="1095"/>
    <cellStyle name="Normal 5 40" xfId="1096"/>
    <cellStyle name="Normal 5 5" xfId="1097"/>
    <cellStyle name="Normal 5 6" xfId="1098"/>
    <cellStyle name="Normal 5 7" xfId="1099"/>
    <cellStyle name="Normal 5 8" xfId="1100"/>
    <cellStyle name="Normal 5 9" xfId="1101"/>
    <cellStyle name="Normal 50 2" xfId="1102"/>
    <cellStyle name="Normal 51 2" xfId="1103"/>
    <cellStyle name="Normal 52 2" xfId="1104"/>
    <cellStyle name="Normal 53" xfId="1105"/>
    <cellStyle name="Normal 53 2" xfId="1106"/>
    <cellStyle name="Normal 54" xfId="1107"/>
    <cellStyle name="Normal 54 2" xfId="1108"/>
    <cellStyle name="Normal 55 2" xfId="1109"/>
    <cellStyle name="Normal 56 2" xfId="1110"/>
    <cellStyle name="Normal 57 2" xfId="1111"/>
    <cellStyle name="Normal 58 2" xfId="1112"/>
    <cellStyle name="Normal 59 2" xfId="1113"/>
    <cellStyle name="Normal 6" xfId="51"/>
    <cellStyle name="Normal 6 10" xfId="1114"/>
    <cellStyle name="Normal 6 11" xfId="1115"/>
    <cellStyle name="Normal 6 12" xfId="1116"/>
    <cellStyle name="Normal 6 13" xfId="1117"/>
    <cellStyle name="Normal 6 14" xfId="1118"/>
    <cellStyle name="Normal 6 15" xfId="1119"/>
    <cellStyle name="Normal 6 16" xfId="1120"/>
    <cellStyle name="Normal 6 17" xfId="1121"/>
    <cellStyle name="Normal 6 18" xfId="1122"/>
    <cellStyle name="Normal 6 19" xfId="1123"/>
    <cellStyle name="Normal 6 2" xfId="1124"/>
    <cellStyle name="Normal 6 20" xfId="1125"/>
    <cellStyle name="Normal 6 21" xfId="1126"/>
    <cellStyle name="Normal 6 22" xfId="1127"/>
    <cellStyle name="Normal 6 23" xfId="1128"/>
    <cellStyle name="Normal 6 24" xfId="1129"/>
    <cellStyle name="Normal 6 25" xfId="1130"/>
    <cellStyle name="Normal 6 26" xfId="1131"/>
    <cellStyle name="Normal 6 27" xfId="1132"/>
    <cellStyle name="Normal 6 28" xfId="1133"/>
    <cellStyle name="Normal 6 29" xfId="1134"/>
    <cellStyle name="Normal 6 3" xfId="1135"/>
    <cellStyle name="Normal 6 30" xfId="1136"/>
    <cellStyle name="Normal 6 31" xfId="1137"/>
    <cellStyle name="Normal 6 32" xfId="1138"/>
    <cellStyle name="Normal 6 33" xfId="1139"/>
    <cellStyle name="Normal 6 34" xfId="1140"/>
    <cellStyle name="Normal 6 35" xfId="1141"/>
    <cellStyle name="Normal 6 36" xfId="1142"/>
    <cellStyle name="Normal 6 37" xfId="1143"/>
    <cellStyle name="Normal 6 38" xfId="1144"/>
    <cellStyle name="Normal 6 39" xfId="1145"/>
    <cellStyle name="Normal 6 4" xfId="1146"/>
    <cellStyle name="Normal 6 40" xfId="1147"/>
    <cellStyle name="Normal 6 5" xfId="1148"/>
    <cellStyle name="Normal 6 6" xfId="1149"/>
    <cellStyle name="Normal 6 7" xfId="1150"/>
    <cellStyle name="Normal 6 8" xfId="1151"/>
    <cellStyle name="Normal 6 9" xfId="1152"/>
    <cellStyle name="Normal 60 2" xfId="1153"/>
    <cellStyle name="Normal 61 2" xfId="1154"/>
    <cellStyle name="Normal 62 2" xfId="1155"/>
    <cellStyle name="Normal 63 2" xfId="1156"/>
    <cellStyle name="Normal 64 2" xfId="1157"/>
    <cellStyle name="Normal 65 2" xfId="1158"/>
    <cellStyle name="Normal 66 2" xfId="1159"/>
    <cellStyle name="Normal 67 2" xfId="1160"/>
    <cellStyle name="Normal 68 2" xfId="1161"/>
    <cellStyle name="Normal 69 2" xfId="1162"/>
    <cellStyle name="Normal 7" xfId="52"/>
    <cellStyle name="Normal 7 10" xfId="1163"/>
    <cellStyle name="Normal 7 11" xfId="1164"/>
    <cellStyle name="Normal 7 12" xfId="1165"/>
    <cellStyle name="Normal 7 13" xfId="1166"/>
    <cellStyle name="Normal 7 14" xfId="1167"/>
    <cellStyle name="Normal 7 15" xfId="1168"/>
    <cellStyle name="Normal 7 16" xfId="1169"/>
    <cellStyle name="Normal 7 17" xfId="1170"/>
    <cellStyle name="Normal 7 18" xfId="1171"/>
    <cellStyle name="Normal 7 19" xfId="1172"/>
    <cellStyle name="Normal 7 2" xfId="1173"/>
    <cellStyle name="Normal 7 20" xfId="1174"/>
    <cellStyle name="Normal 7 21" xfId="1175"/>
    <cellStyle name="Normal 7 22" xfId="1176"/>
    <cellStyle name="Normal 7 23" xfId="1177"/>
    <cellStyle name="Normal 7 24" xfId="1178"/>
    <cellStyle name="Normal 7 25" xfId="1179"/>
    <cellStyle name="Normal 7 26" xfId="1180"/>
    <cellStyle name="Normal 7 27" xfId="1181"/>
    <cellStyle name="Normal 7 28" xfId="1182"/>
    <cellStyle name="Normal 7 29" xfId="1183"/>
    <cellStyle name="Normal 7 3" xfId="1184"/>
    <cellStyle name="Normal 7 30" xfId="1185"/>
    <cellStyle name="Normal 7 31" xfId="1186"/>
    <cellStyle name="Normal 7 32" xfId="1187"/>
    <cellStyle name="Normal 7 33" xfId="1188"/>
    <cellStyle name="Normal 7 34" xfId="1189"/>
    <cellStyle name="Normal 7 35" xfId="1190"/>
    <cellStyle name="Normal 7 36" xfId="1191"/>
    <cellStyle name="Normal 7 37" xfId="1192"/>
    <cellStyle name="Normal 7 38" xfId="1193"/>
    <cellStyle name="Normal 7 39" xfId="1194"/>
    <cellStyle name="Normal 7 4" xfId="1195"/>
    <cellStyle name="Normal 7 40" xfId="1196"/>
    <cellStyle name="Normal 7 5" xfId="1197"/>
    <cellStyle name="Normal 7 6" xfId="1198"/>
    <cellStyle name="Normal 7 7" xfId="1199"/>
    <cellStyle name="Normal 7 8" xfId="1200"/>
    <cellStyle name="Normal 7 9" xfId="1201"/>
    <cellStyle name="Normal 70 2" xfId="1202"/>
    <cellStyle name="Normal 71 2" xfId="1203"/>
    <cellStyle name="Normal 72 2" xfId="1204"/>
    <cellStyle name="Normal 73 2" xfId="1205"/>
    <cellStyle name="Normal 74 2" xfId="1206"/>
    <cellStyle name="Normal 75 2" xfId="1207"/>
    <cellStyle name="Normal 76 2" xfId="1208"/>
    <cellStyle name="Normal 77 2" xfId="1209"/>
    <cellStyle name="Normal 78 2" xfId="1210"/>
    <cellStyle name="Normal 79 2" xfId="1211"/>
    <cellStyle name="Normal 8" xfId="76"/>
    <cellStyle name="Normal 80 2" xfId="1212"/>
    <cellStyle name="Normal 82 2" xfId="1213"/>
    <cellStyle name="Normal 83 2" xfId="1214"/>
    <cellStyle name="Normal 84 2" xfId="1215"/>
    <cellStyle name="Normal 85 2" xfId="1216"/>
    <cellStyle name="Normal 87" xfId="1217"/>
    <cellStyle name="Normal 88" xfId="1218"/>
    <cellStyle name="Normal 89" xfId="1219"/>
    <cellStyle name="Normal 9" xfId="77"/>
    <cellStyle name="Normal 9 10" xfId="1220"/>
    <cellStyle name="Normal 9 11" xfId="1221"/>
    <cellStyle name="Normal 9 12" xfId="1222"/>
    <cellStyle name="Normal 9 13" xfId="1223"/>
    <cellStyle name="Normal 9 14" xfId="1224"/>
    <cellStyle name="Normal 9 15" xfId="1225"/>
    <cellStyle name="Normal 9 16" xfId="1226"/>
    <cellStyle name="Normal 9 17" xfId="1227"/>
    <cellStyle name="Normal 9 18" xfId="1228"/>
    <cellStyle name="Normal 9 19" xfId="1229"/>
    <cellStyle name="Normal 9 2" xfId="1230"/>
    <cellStyle name="Normal 9 20" xfId="1231"/>
    <cellStyle name="Normal 9 21" xfId="1232"/>
    <cellStyle name="Normal 9 22" xfId="1233"/>
    <cellStyle name="Normal 9 23" xfId="1234"/>
    <cellStyle name="Normal 9 24" xfId="1235"/>
    <cellStyle name="Normal 9 25" xfId="1236"/>
    <cellStyle name="Normal 9 26" xfId="1237"/>
    <cellStyle name="Normal 9 27" xfId="1238"/>
    <cellStyle name="Normal 9 28" xfId="1239"/>
    <cellStyle name="Normal 9 29" xfId="1240"/>
    <cellStyle name="Normal 9 3" xfId="1241"/>
    <cellStyle name="Normal 9 30" xfId="1242"/>
    <cellStyle name="Normal 9 31" xfId="1243"/>
    <cellStyle name="Normal 9 32" xfId="1244"/>
    <cellStyle name="Normal 9 33" xfId="1245"/>
    <cellStyle name="Normal 9 34" xfId="1246"/>
    <cellStyle name="Normal 9 35" xfId="1247"/>
    <cellStyle name="Normal 9 36" xfId="1248"/>
    <cellStyle name="Normal 9 37" xfId="1249"/>
    <cellStyle name="Normal 9 38" xfId="1250"/>
    <cellStyle name="Normal 9 39" xfId="1251"/>
    <cellStyle name="Normal 9 4" xfId="1252"/>
    <cellStyle name="Normal 9 40" xfId="1253"/>
    <cellStyle name="Normal 9 5" xfId="1254"/>
    <cellStyle name="Normal 9 6" xfId="1255"/>
    <cellStyle name="Normal 9 7" xfId="1256"/>
    <cellStyle name="Normal 9 8" xfId="1257"/>
    <cellStyle name="Normal 9 9" xfId="1258"/>
    <cellStyle name="Normal 90" xfId="1259"/>
    <cellStyle name="Normal 91" xfId="1260"/>
    <cellStyle name="Normal 92" xfId="1261"/>
    <cellStyle name="Normal 93" xfId="1262"/>
    <cellStyle name="Normal 94" xfId="1263"/>
    <cellStyle name="Normal 95" xfId="1264"/>
    <cellStyle name="Normal 95 2" xfId="1265"/>
    <cellStyle name="Normal 95 3" xfId="1266"/>
    <cellStyle name="Normal 96" xfId="1267"/>
    <cellStyle name="Normal 96 2" xfId="1268"/>
    <cellStyle name="Normal 96 3" xfId="1269"/>
    <cellStyle name="Normal 97" xfId="1270"/>
    <cellStyle name="Normal 97 2" xfId="1271"/>
    <cellStyle name="Normal 97 3" xfId="1272"/>
    <cellStyle name="Normal 98" xfId="1273"/>
    <cellStyle name="Normal 98 2" xfId="1274"/>
    <cellStyle name="Normal 98 3" xfId="1275"/>
    <cellStyle name="Normal 99" xfId="1276"/>
    <cellStyle name="Normal 99 2" xfId="1277"/>
    <cellStyle name="Normal 99 3" xfId="1278"/>
    <cellStyle name="Notas" xfId="15" builtinId="10" customBuiltin="1"/>
    <cellStyle name="Notas 2" xfId="78"/>
    <cellStyle name="Notas 2 10" xfId="1279"/>
    <cellStyle name="Notas 2 2" xfId="1280"/>
    <cellStyle name="Notas 2 2 2" xfId="1281"/>
    <cellStyle name="Notas 2 2 2 2" xfId="1282"/>
    <cellStyle name="Notas 2 2 2 3" xfId="1283"/>
    <cellStyle name="Notas 2 2 3" xfId="1284"/>
    <cellStyle name="Notas 2 2 4" xfId="1285"/>
    <cellStyle name="Notas 2 3" xfId="1286"/>
    <cellStyle name="Notas 2 4" xfId="1287"/>
    <cellStyle name="Notas 2 5" xfId="1288"/>
    <cellStyle name="Notas 2 6" xfId="1289"/>
    <cellStyle name="Notas 2 7" xfId="1290"/>
    <cellStyle name="Notas 2 8" xfId="1291"/>
    <cellStyle name="Notas 2 8 2" xfId="1292"/>
    <cellStyle name="Notas 2 8 3" xfId="1293"/>
    <cellStyle name="Notas 2 9" xfId="1294"/>
    <cellStyle name="Output" xfId="1295"/>
    <cellStyle name="Porcentaje 2" xfId="79"/>
    <cellStyle name="Porcentaje 2 2" xfId="1296"/>
    <cellStyle name="Porcentaje 3" xfId="80"/>
    <cellStyle name="Punto" xfId="1297"/>
    <cellStyle name="Punto 2" xfId="1298"/>
    <cellStyle name="Punto0" xfId="1299"/>
    <cellStyle name="Punto0 2" xfId="1300"/>
    <cellStyle name="Salida" xfId="10" builtinId="21" customBuiltin="1"/>
    <cellStyle name="Salida 2" xfId="1302"/>
    <cellStyle name="Salida 3" xfId="1301"/>
    <cellStyle name="SAPBEXaggData" xfId="81"/>
    <cellStyle name="SAPBEXaggData 2" xfId="82"/>
    <cellStyle name="SAPBEXaggDataEmph" xfId="83"/>
    <cellStyle name="SAPBEXaggDataEmph 2" xfId="84"/>
    <cellStyle name="SAPBEXaggItem" xfId="85"/>
    <cellStyle name="SAPBEXaggItem 2" xfId="86"/>
    <cellStyle name="SAPBEXaggItemX" xfId="87"/>
    <cellStyle name="SAPBEXaggItemX 2" xfId="88"/>
    <cellStyle name="SAPBEXchaText" xfId="89"/>
    <cellStyle name="SAPBEXexcBad7" xfId="90"/>
    <cellStyle name="SAPBEXexcBad7 2" xfId="91"/>
    <cellStyle name="SAPBEXexcBad8" xfId="92"/>
    <cellStyle name="SAPBEXexcBad8 2" xfId="93"/>
    <cellStyle name="SAPBEXexcBad9" xfId="94"/>
    <cellStyle name="SAPBEXexcBad9 2" xfId="95"/>
    <cellStyle name="SAPBEXexcCritical4" xfId="96"/>
    <cellStyle name="SAPBEXexcCritical4 2" xfId="97"/>
    <cellStyle name="SAPBEXexcCritical5" xfId="98"/>
    <cellStyle name="SAPBEXexcCritical5 2" xfId="99"/>
    <cellStyle name="SAPBEXexcCritical6" xfId="100"/>
    <cellStyle name="SAPBEXexcCritical6 2" xfId="101"/>
    <cellStyle name="SAPBEXexcGood1" xfId="102"/>
    <cellStyle name="SAPBEXexcGood1 2" xfId="103"/>
    <cellStyle name="SAPBEXexcGood2" xfId="104"/>
    <cellStyle name="SAPBEXexcGood2 2" xfId="105"/>
    <cellStyle name="SAPBEXexcGood3" xfId="106"/>
    <cellStyle name="SAPBEXexcGood3 2" xfId="107"/>
    <cellStyle name="SAPBEXfilterDrill" xfId="108"/>
    <cellStyle name="SAPBEXfilterDrill 2" xfId="109"/>
    <cellStyle name="SAPBEXfilterItem" xfId="110"/>
    <cellStyle name="SAPBEXfilterItem 2" xfId="111"/>
    <cellStyle name="SAPBEXfilterText" xfId="112"/>
    <cellStyle name="SAPBEXfilterText 2" xfId="113"/>
    <cellStyle name="SAPBEXfilterText 3" xfId="114"/>
    <cellStyle name="SAPBEXfilterText 4" xfId="115"/>
    <cellStyle name="SAPBEXfilterText 5" xfId="116"/>
    <cellStyle name="SAPBEXfilterText 6" xfId="117"/>
    <cellStyle name="SAPBEXfilterText 7" xfId="118"/>
    <cellStyle name="SAPBEXformats" xfId="119"/>
    <cellStyle name="SAPBEXformats 2" xfId="120"/>
    <cellStyle name="SAPBEXheaderItem" xfId="121"/>
    <cellStyle name="SAPBEXheaderItem 2" xfId="122"/>
    <cellStyle name="SAPBEXheaderItem 3" xfId="123"/>
    <cellStyle name="SAPBEXheaderItem 4" xfId="124"/>
    <cellStyle name="SAPBEXheaderItem 5" xfId="125"/>
    <cellStyle name="SAPBEXheaderItem 6" xfId="126"/>
    <cellStyle name="SAPBEXheaderItem 7" xfId="127"/>
    <cellStyle name="SAPBEXheaderItem 8" xfId="128"/>
    <cellStyle name="SAPBEXheaderText" xfId="129"/>
    <cellStyle name="SAPBEXheaderText 2" xfId="130"/>
    <cellStyle name="SAPBEXHLevel0" xfId="131"/>
    <cellStyle name="SAPBEXHLevel0 2" xfId="132"/>
    <cellStyle name="SAPBEXHLevel0 3" xfId="133"/>
    <cellStyle name="SAPBEXHLevel0 4" xfId="134"/>
    <cellStyle name="SAPBEXHLevel0 5" xfId="135"/>
    <cellStyle name="SAPBEXHLevel0 6" xfId="136"/>
    <cellStyle name="SAPBEXHLevel0 7" xfId="137"/>
    <cellStyle name="SAPBEXHLevel0 8" xfId="138"/>
    <cellStyle name="SAPBEXHLevel0X" xfId="139"/>
    <cellStyle name="SAPBEXHLevel0X 2" xfId="140"/>
    <cellStyle name="SAPBEXHLevel0X 3" xfId="141"/>
    <cellStyle name="SAPBEXHLevel0X 4" xfId="142"/>
    <cellStyle name="SAPBEXHLevel0X 5" xfId="143"/>
    <cellStyle name="SAPBEXHLevel0X 6" xfId="144"/>
    <cellStyle name="SAPBEXHLevel0X 7" xfId="145"/>
    <cellStyle name="SAPBEXHLevel0X 8" xfId="146"/>
    <cellStyle name="SAPBEXHLevel1" xfId="147"/>
    <cellStyle name="SAPBEXHLevel1 2" xfId="148"/>
    <cellStyle name="SAPBEXHLevel1 3" xfId="149"/>
    <cellStyle name="SAPBEXHLevel1 4" xfId="150"/>
    <cellStyle name="SAPBEXHLevel1 5" xfId="151"/>
    <cellStyle name="SAPBEXHLevel1 6" xfId="152"/>
    <cellStyle name="SAPBEXHLevel1 7" xfId="153"/>
    <cellStyle name="SAPBEXHLevel1X" xfId="154"/>
    <cellStyle name="SAPBEXHLevel1X 2" xfId="155"/>
    <cellStyle name="SAPBEXHLevel1X 3" xfId="156"/>
    <cellStyle name="SAPBEXHLevel1X 4" xfId="157"/>
    <cellStyle name="SAPBEXHLevel1X 5" xfId="158"/>
    <cellStyle name="SAPBEXHLevel1X 6" xfId="159"/>
    <cellStyle name="SAPBEXHLevel1X 7" xfId="160"/>
    <cellStyle name="SAPBEXHLevel1X 8" xfId="161"/>
    <cellStyle name="SAPBEXHLevel2" xfId="162"/>
    <cellStyle name="SAPBEXHLevel2 2" xfId="163"/>
    <cellStyle name="SAPBEXHLevel2 3" xfId="164"/>
    <cellStyle name="SAPBEXHLevel2 4" xfId="165"/>
    <cellStyle name="SAPBEXHLevel2 5" xfId="166"/>
    <cellStyle name="SAPBEXHLevel2 6" xfId="167"/>
    <cellStyle name="SAPBEXHLevel2 7" xfId="168"/>
    <cellStyle name="SAPBEXHLevel2X" xfId="169"/>
    <cellStyle name="SAPBEXHLevel2X 2" xfId="170"/>
    <cellStyle name="SAPBEXHLevel2X 3" xfId="171"/>
    <cellStyle name="SAPBEXHLevel2X 4" xfId="172"/>
    <cellStyle name="SAPBEXHLevel2X 5" xfId="173"/>
    <cellStyle name="SAPBEXHLevel2X 6" xfId="174"/>
    <cellStyle name="SAPBEXHLevel2X 7" xfId="175"/>
    <cellStyle name="SAPBEXHLevel2X 8" xfId="176"/>
    <cellStyle name="SAPBEXHLevel3" xfId="177"/>
    <cellStyle name="SAPBEXHLevel3 2" xfId="178"/>
    <cellStyle name="SAPBEXHLevel3 3" xfId="179"/>
    <cellStyle name="SAPBEXHLevel3 4" xfId="180"/>
    <cellStyle name="SAPBEXHLevel3 5" xfId="181"/>
    <cellStyle name="SAPBEXHLevel3 6" xfId="182"/>
    <cellStyle name="SAPBEXHLevel3 7" xfId="183"/>
    <cellStyle name="SAPBEXHLevel3X" xfId="184"/>
    <cellStyle name="SAPBEXHLevel3X 2" xfId="185"/>
    <cellStyle name="SAPBEXHLevel3X 3" xfId="186"/>
    <cellStyle name="SAPBEXHLevel3X 4" xfId="187"/>
    <cellStyle name="SAPBEXHLevel3X 5" xfId="188"/>
    <cellStyle name="SAPBEXHLevel3X 6" xfId="189"/>
    <cellStyle name="SAPBEXHLevel3X 7" xfId="190"/>
    <cellStyle name="SAPBEXHLevel3X 8" xfId="191"/>
    <cellStyle name="SAPBEXinputData" xfId="192"/>
    <cellStyle name="SAPBEXinputData 2" xfId="193"/>
    <cellStyle name="SAPBEXinputData 3" xfId="194"/>
    <cellStyle name="SAPBEXinputData 4" xfId="195"/>
    <cellStyle name="SAPBEXinputData 5" xfId="196"/>
    <cellStyle name="SAPBEXinputData 6" xfId="197"/>
    <cellStyle name="SAPBEXinputData 7" xfId="198"/>
    <cellStyle name="SAPBEXinputData 8" xfId="199"/>
    <cellStyle name="SAPBEXresData" xfId="200"/>
    <cellStyle name="SAPBEXresData 2" xfId="201"/>
    <cellStyle name="SAPBEXresDataEmph" xfId="202"/>
    <cellStyle name="SAPBEXresDataEmph 2" xfId="203"/>
    <cellStyle name="SAPBEXresItem" xfId="204"/>
    <cellStyle name="SAPBEXresItemX" xfId="205"/>
    <cellStyle name="SAPBEXresItemX 2" xfId="206"/>
    <cellStyle name="SAPBEXstdData" xfId="207"/>
    <cellStyle name="SAPBEXstdDataEmph" xfId="208"/>
    <cellStyle name="SAPBEXstdDataEmph 2" xfId="209"/>
    <cellStyle name="SAPBEXstdItem" xfId="210"/>
    <cellStyle name="SAPBEXstdItem 2" xfId="211"/>
    <cellStyle name="SAPBEXstdItemX" xfId="212"/>
    <cellStyle name="SAPBEXtitle" xfId="213"/>
    <cellStyle name="SAPBEXtitle 2" xfId="214"/>
    <cellStyle name="SAPBEXundefined" xfId="215"/>
    <cellStyle name="SAPBEXundefined 2" xfId="216"/>
    <cellStyle name="Texto de advertencia" xfId="14" builtinId="11" customBuiltin="1"/>
    <cellStyle name="Texto de advertencia 2" xfId="1303"/>
    <cellStyle name="Texto explicativo" xfId="16" builtinId="53" customBuiltin="1"/>
    <cellStyle name="Texto explicativo 2" xfId="1305"/>
    <cellStyle name="Texto explicativo 3" xfId="1304"/>
    <cellStyle name="Title" xfId="1306"/>
    <cellStyle name="Título" xfId="1360" builtinId="15" customBuiltin="1"/>
    <cellStyle name="Título 1 2" xfId="1308"/>
    <cellStyle name="Título 2" xfId="3" builtinId="17" customBuiltin="1"/>
    <cellStyle name="Título 2 2" xfId="1310"/>
    <cellStyle name="Título 2 3" xfId="1309"/>
    <cellStyle name="Título 3" xfId="4" builtinId="18" customBuiltin="1"/>
    <cellStyle name="Título 3 2" xfId="1312"/>
    <cellStyle name="Título 3 3" xfId="1311"/>
    <cellStyle name="Título 4" xfId="43"/>
    <cellStyle name="Título 4 2" xfId="1313"/>
    <cellStyle name="Título 5" xfId="1307"/>
    <cellStyle name="Título 6" xfId="1490"/>
    <cellStyle name="Total" xfId="17" builtinId="25" customBuiltin="1"/>
    <cellStyle name="Total 10" xfId="1315"/>
    <cellStyle name="Total 10 2" xfId="1316"/>
    <cellStyle name="Total 10 3" xfId="1317"/>
    <cellStyle name="Total 10 4" xfId="1318"/>
    <cellStyle name="Total 11" xfId="1319"/>
    <cellStyle name="Total 11 2" xfId="1320"/>
    <cellStyle name="Total 11 3" xfId="1321"/>
    <cellStyle name="Total 11 4" xfId="1322"/>
    <cellStyle name="Total 12" xfId="1323"/>
    <cellStyle name="Total 12 2" xfId="1324"/>
    <cellStyle name="Total 12 3" xfId="1325"/>
    <cellStyle name="Total 12 4" xfId="1326"/>
    <cellStyle name="Total 13" xfId="1327"/>
    <cellStyle name="Total 13 2" xfId="1328"/>
    <cellStyle name="Total 13 3" xfId="1329"/>
    <cellStyle name="Total 13 4" xfId="1330"/>
    <cellStyle name="Total 14" xfId="1331"/>
    <cellStyle name="Total 14 2" xfId="1332"/>
    <cellStyle name="Total 14 3" xfId="1333"/>
    <cellStyle name="Total 14 4" xfId="1334"/>
    <cellStyle name="Total 15" xfId="1335"/>
    <cellStyle name="Total 15 2" xfId="1336"/>
    <cellStyle name="Total 16" xfId="1314"/>
    <cellStyle name="Total 2" xfId="1337"/>
    <cellStyle name="Total 2 2" xfId="1338"/>
    <cellStyle name="Total 2 3" xfId="1339"/>
    <cellStyle name="Total 2 3 2" xfId="1340"/>
    <cellStyle name="Total 2 3 3" xfId="1341"/>
    <cellStyle name="Total 2 4" xfId="1342"/>
    <cellStyle name="Total 3" xfId="1343"/>
    <cellStyle name="Total 3 2" xfId="1344"/>
    <cellStyle name="Total 4" xfId="1345"/>
    <cellStyle name="Total 4 2" xfId="1346"/>
    <cellStyle name="Total 5" xfId="1347"/>
    <cellStyle name="Total 5 2" xfId="1348"/>
    <cellStyle name="Total 6" xfId="1349"/>
    <cellStyle name="Total 6 2" xfId="1350"/>
    <cellStyle name="Total 7" xfId="1351"/>
    <cellStyle name="Total 8" xfId="1352"/>
    <cellStyle name="Total 8 2" xfId="1353"/>
    <cellStyle name="Total 8 3" xfId="1354"/>
    <cellStyle name="Total 8 4" xfId="1355"/>
    <cellStyle name="Total 9" xfId="1356"/>
    <cellStyle name="Total 9 2" xfId="1357"/>
    <cellStyle name="Total 9 3" xfId="1358"/>
    <cellStyle name="Total 9 4" xfId="1359"/>
  </cellStyles>
  <dxfs count="0"/>
  <tableStyles count="0" defaultTableStyle="TableStyleMedium2" defaultPivotStyle="PivotStyleLight16"/>
  <colors>
    <mruColors>
      <color rgb="FFFFFCF3"/>
      <color rgb="FFD6DCE4"/>
      <color rgb="FF222B35"/>
      <color rgb="FFEFF2F5"/>
      <color rgb="FFCDACE6"/>
      <color rgb="FFFFFF99"/>
      <color rgb="FFF8C2DE"/>
      <color rgb="FF66FF99"/>
      <color rgb="FFE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26"/>
  <sheetViews>
    <sheetView zoomScaleNormal="100" workbookViewId="0">
      <selection activeCell="F19" sqref="F19"/>
    </sheetView>
  </sheetViews>
  <sheetFormatPr baseColWidth="10" defaultColWidth="11.28515625" defaultRowHeight="15"/>
  <cols>
    <col min="1" max="1" width="3.42578125" style="3" customWidth="1"/>
    <col min="2" max="2" width="15.5703125" style="3" customWidth="1"/>
    <col min="3" max="16384" width="11.28515625" style="3"/>
  </cols>
  <sheetData>
    <row r="1" spans="2:12" ht="15.75" thickBot="1"/>
    <row r="2" spans="2:12" s="6" customFormat="1" ht="62.25" customHeight="1">
      <c r="B2" s="21" t="s">
        <v>77</v>
      </c>
      <c r="C2" s="212" t="s">
        <v>22</v>
      </c>
      <c r="D2" s="213"/>
      <c r="E2" s="213"/>
      <c r="F2" s="213"/>
      <c r="G2" s="213"/>
      <c r="H2" s="213"/>
      <c r="I2" s="213"/>
      <c r="J2" s="213"/>
      <c r="K2" s="213"/>
      <c r="L2" s="214"/>
    </row>
    <row r="3" spans="2:12" s="6" customFormat="1">
      <c r="B3" s="15"/>
      <c r="C3" s="20"/>
      <c r="D3" s="16"/>
      <c r="E3" s="16"/>
      <c r="F3" s="16"/>
      <c r="G3" s="16"/>
      <c r="H3" s="16"/>
      <c r="I3" s="16"/>
      <c r="J3" s="16"/>
      <c r="K3" s="16"/>
      <c r="L3" s="17"/>
    </row>
    <row r="4" spans="2:12" s="6" customFormat="1">
      <c r="B4" s="18"/>
      <c r="C4" s="215" t="s">
        <v>7</v>
      </c>
      <c r="D4" s="216"/>
      <c r="E4" s="216"/>
      <c r="F4" s="216"/>
      <c r="G4" s="216"/>
      <c r="H4" s="216"/>
      <c r="I4" s="216"/>
      <c r="J4" s="216"/>
      <c r="K4" s="216"/>
      <c r="L4" s="217"/>
    </row>
    <row r="5" spans="2:12" s="6" customFormat="1">
      <c r="B5" s="15"/>
      <c r="C5" s="20"/>
      <c r="D5" s="16"/>
      <c r="E5" s="16"/>
      <c r="F5" s="16"/>
      <c r="G5" s="16"/>
      <c r="H5" s="16"/>
      <c r="I5" s="16"/>
      <c r="J5" s="16"/>
      <c r="K5" s="16"/>
      <c r="L5" s="17"/>
    </row>
    <row r="6" spans="2:12" s="6" customFormat="1" ht="51.6" customHeight="1">
      <c r="B6" s="15"/>
      <c r="C6" s="218" t="s">
        <v>78</v>
      </c>
      <c r="D6" s="219"/>
      <c r="E6" s="219"/>
      <c r="F6" s="219"/>
      <c r="G6" s="219"/>
      <c r="H6" s="219"/>
      <c r="I6" s="219"/>
      <c r="J6" s="219"/>
      <c r="K6" s="219"/>
      <c r="L6" s="220"/>
    </row>
    <row r="7" spans="2:12" s="6" customFormat="1">
      <c r="B7" s="15"/>
      <c r="C7" s="22"/>
      <c r="D7" s="23"/>
      <c r="E7" s="23"/>
      <c r="F7" s="23"/>
      <c r="G7" s="23"/>
      <c r="H7" s="23"/>
      <c r="I7" s="23"/>
      <c r="J7" s="23"/>
      <c r="K7" s="23"/>
      <c r="L7" s="24"/>
    </row>
    <row r="8" spans="2:12" s="6" customFormat="1">
      <c r="B8" s="15"/>
      <c r="C8" s="25" t="s">
        <v>8</v>
      </c>
      <c r="D8" s="26"/>
      <c r="E8" s="26"/>
      <c r="F8" s="26"/>
      <c r="G8" s="26"/>
      <c r="H8" s="26"/>
      <c r="I8" s="26"/>
      <c r="J8" s="27"/>
      <c r="K8" s="27"/>
      <c r="L8" s="28"/>
    </row>
    <row r="9" spans="2:12" s="6" customFormat="1">
      <c r="B9" s="15"/>
      <c r="C9" s="29"/>
      <c r="D9" s="26"/>
      <c r="E9" s="26"/>
      <c r="F9" s="26"/>
      <c r="G9" s="26"/>
      <c r="H9" s="26"/>
      <c r="I9" s="26"/>
      <c r="J9" s="27"/>
      <c r="K9" s="27"/>
      <c r="L9" s="28"/>
    </row>
    <row r="10" spans="2:12" s="6" customFormat="1">
      <c r="B10" s="15"/>
      <c r="C10" s="29"/>
      <c r="D10" s="62" t="s">
        <v>87</v>
      </c>
      <c r="E10" s="30"/>
      <c r="F10" s="26"/>
      <c r="G10" s="26"/>
      <c r="H10" s="26"/>
      <c r="I10" s="26"/>
      <c r="J10" s="27"/>
      <c r="K10" s="27"/>
      <c r="L10" s="28"/>
    </row>
    <row r="11" spans="2:12" s="6" customFormat="1">
      <c r="B11" s="15"/>
      <c r="C11" s="29"/>
      <c r="D11" s="62" t="s">
        <v>88</v>
      </c>
      <c r="E11" s="30"/>
      <c r="F11" s="26"/>
      <c r="G11" s="26"/>
      <c r="H11" s="26"/>
      <c r="I11" s="26"/>
      <c r="J11" s="27"/>
      <c r="K11" s="27"/>
      <c r="L11" s="28"/>
    </row>
    <row r="12" spans="2:12" s="6" customFormat="1">
      <c r="B12" s="15"/>
      <c r="C12" s="29"/>
      <c r="D12" s="62" t="s">
        <v>89</v>
      </c>
      <c r="E12" s="30"/>
      <c r="F12" s="26"/>
      <c r="G12" s="26"/>
      <c r="H12" s="26"/>
      <c r="I12" s="26"/>
      <c r="J12" s="27"/>
      <c r="K12" s="27"/>
      <c r="L12" s="28"/>
    </row>
    <row r="13" spans="2:12" s="6" customFormat="1">
      <c r="B13" s="15"/>
      <c r="C13" s="29"/>
      <c r="D13" s="62" t="s">
        <v>90</v>
      </c>
      <c r="E13" s="30"/>
      <c r="F13" s="26"/>
      <c r="G13" s="26"/>
      <c r="H13" s="26"/>
      <c r="I13" s="26"/>
      <c r="J13" s="27"/>
      <c r="K13" s="27"/>
      <c r="L13" s="28"/>
    </row>
    <row r="14" spans="2:12" s="6" customFormat="1">
      <c r="B14" s="15"/>
      <c r="C14" s="29"/>
      <c r="D14" s="27"/>
      <c r="E14" s="27"/>
      <c r="F14" s="27"/>
      <c r="G14" s="27"/>
      <c r="H14" s="27"/>
      <c r="I14" s="27"/>
      <c r="J14" s="27"/>
      <c r="K14" s="27"/>
      <c r="L14" s="28"/>
    </row>
    <row r="15" spans="2:12" s="6" customFormat="1" ht="28.5" customHeight="1" thickBot="1">
      <c r="B15" s="19"/>
      <c r="C15" s="31" t="s">
        <v>23</v>
      </c>
      <c r="D15" s="32"/>
      <c r="E15" s="32"/>
      <c r="F15" s="32"/>
      <c r="G15" s="32"/>
      <c r="H15" s="32"/>
      <c r="I15" s="32"/>
      <c r="J15" s="32"/>
      <c r="K15" s="32"/>
      <c r="L15" s="33"/>
    </row>
    <row r="20" ht="6.95" customHeight="1"/>
    <row r="26" ht="6.95" customHeight="1"/>
  </sheetData>
  <sortState ref="B27:C32">
    <sortCondition ref="B27:B32"/>
  </sortState>
  <mergeCells count="3">
    <mergeCell ref="C2:L2"/>
    <mergeCell ref="C4:L4"/>
    <mergeCell ref="C6:L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K789"/>
  <sheetViews>
    <sheetView tabSelected="1" zoomScale="85" zoomScaleNormal="85" workbookViewId="0">
      <pane ySplit="11" topLeftCell="A15" activePane="bottomLeft" state="frozen"/>
      <selection activeCell="F39" sqref="F39"/>
      <selection pane="bottomLeft" activeCell="N26" sqref="N26"/>
    </sheetView>
  </sheetViews>
  <sheetFormatPr baseColWidth="10" defaultColWidth="11" defaultRowHeight="16.5"/>
  <cols>
    <col min="1" max="1" width="4.28515625" style="60" customWidth="1"/>
    <col min="2" max="2" width="6.5703125" style="60" customWidth="1"/>
    <col min="3" max="3" width="13.42578125" style="60" customWidth="1"/>
    <col min="4" max="4" width="71.42578125" style="60" bestFit="1" customWidth="1"/>
    <col min="5" max="5" width="14.42578125" style="60" customWidth="1"/>
    <col min="6" max="6" width="13" style="68" bestFit="1" customWidth="1"/>
    <col min="7" max="7" width="7.5703125" style="60" customWidth="1"/>
    <col min="8" max="13" width="17.28515625" style="60" customWidth="1"/>
    <col min="14" max="14" width="15.85546875" style="59" customWidth="1"/>
    <col min="15" max="15" width="14.28515625" style="58" customWidth="1"/>
    <col min="16" max="16" width="12.28515625" style="58" bestFit="1" customWidth="1"/>
    <col min="17" max="17" width="14.42578125" style="58" bestFit="1" customWidth="1"/>
    <col min="18" max="18" width="15.7109375" style="58" bestFit="1" customWidth="1"/>
    <col min="19" max="19" width="14.42578125" style="58" bestFit="1" customWidth="1"/>
    <col min="20" max="20" width="15.7109375" style="58" bestFit="1" customWidth="1"/>
    <col min="21" max="21" width="14.42578125" style="58" bestFit="1" customWidth="1"/>
    <col min="22" max="22" width="15.7109375" style="61" bestFit="1" customWidth="1"/>
    <col min="23" max="23" width="14.7109375" style="61" bestFit="1" customWidth="1"/>
    <col min="24" max="24" width="15.7109375" style="61" bestFit="1" customWidth="1"/>
    <col min="25" max="25" width="16.140625" style="61" bestFit="1" customWidth="1"/>
    <col min="26" max="26" width="15.7109375" style="61" bestFit="1" customWidth="1"/>
    <col min="27" max="27" width="17.42578125" style="61" bestFit="1" customWidth="1"/>
    <col min="28" max="28" width="15.7109375" style="61" bestFit="1" customWidth="1"/>
    <col min="29" max="29" width="17.7109375" style="61" bestFit="1" customWidth="1"/>
    <col min="30" max="30" width="6.5703125" style="61" bestFit="1" customWidth="1"/>
    <col min="31" max="32" width="17.7109375" style="61" bestFit="1" customWidth="1"/>
    <col min="33" max="37" width="11" style="61"/>
    <col min="38" max="16384" width="11" style="60"/>
  </cols>
  <sheetData>
    <row r="1" spans="1:37" s="38" customFormat="1" ht="17.25" thickBot="1">
      <c r="A1" s="34"/>
      <c r="B1" s="34"/>
      <c r="C1" s="34"/>
      <c r="D1" s="34"/>
      <c r="E1" s="34"/>
      <c r="F1" s="63"/>
      <c r="G1" s="34"/>
      <c r="H1" s="34"/>
      <c r="I1" s="34"/>
      <c r="J1" s="34"/>
      <c r="K1" s="34"/>
      <c r="L1" s="34"/>
      <c r="M1" s="35"/>
      <c r="N1" s="34"/>
      <c r="O1" s="36"/>
      <c r="P1" s="36"/>
      <c r="Q1" s="36"/>
      <c r="R1" s="36"/>
      <c r="S1" s="36"/>
      <c r="T1" s="36"/>
      <c r="U1" s="36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</row>
    <row r="2" spans="1:37" s="38" customFormat="1" ht="59.25" customHeight="1" thickBot="1">
      <c r="A2" s="34"/>
      <c r="B2" s="252" t="str">
        <f>+'Indicacions prèvies'!B2</f>
        <v>EXPD. CLILAB
2025/04</v>
      </c>
      <c r="C2" s="253"/>
      <c r="D2" s="254" t="str">
        <f>+'Indicacions prèvies'!C2</f>
        <v>SUBMINISTRAMENT DE REACTIUS, MATERIAL FUNGIBLE, EQUIPS I ALTRE MATERIAL ASSOCIAT A AQUESTS, I NECESSÀRIAMENT COMPLEMENTARI INCLOENT EL SEU MANTENIMENT, PER A LA REALITZACIÓ DE L’ACTIVITAT ANALÍTICA D’HEMOSTÀSIA DE L’ÀREA D’HEMATOLOGIA  DEL CONSORCI DEL LABORATORI INTERCOMARCAL DE L’ALT PENEDÈS, L’ANOIA I EL GARRAF (CLILAB Diagnòstics)</v>
      </c>
      <c r="E2" s="254"/>
      <c r="F2" s="254"/>
      <c r="G2" s="254"/>
      <c r="H2" s="254"/>
      <c r="I2" s="254"/>
      <c r="J2" s="254"/>
      <c r="K2" s="254"/>
      <c r="L2" s="254"/>
      <c r="M2" s="254"/>
      <c r="N2" s="34"/>
      <c r="O2" s="36"/>
      <c r="P2" s="36"/>
      <c r="Q2" s="36"/>
      <c r="R2" s="36"/>
      <c r="S2" s="36"/>
      <c r="T2" s="36"/>
      <c r="U2" s="36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</row>
    <row r="3" spans="1:37" s="38" customFormat="1" ht="16.350000000000001" customHeight="1" thickBot="1">
      <c r="A3" s="34"/>
      <c r="B3" s="249"/>
      <c r="C3" s="249"/>
      <c r="D3" s="249"/>
      <c r="E3" s="249"/>
      <c r="F3" s="250"/>
      <c r="G3" s="249"/>
      <c r="H3" s="249"/>
      <c r="I3" s="249"/>
      <c r="J3" s="249"/>
      <c r="K3" s="249"/>
      <c r="L3" s="249"/>
      <c r="M3" s="251"/>
      <c r="N3" s="34"/>
      <c r="O3" s="36"/>
      <c r="P3" s="36"/>
      <c r="Q3" s="36"/>
      <c r="R3" s="36"/>
      <c r="S3" s="36"/>
      <c r="T3" s="36"/>
      <c r="U3" s="36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s="42" customFormat="1" ht="30">
      <c r="A4" s="39"/>
      <c r="B4" s="255" t="s">
        <v>24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7"/>
      <c r="N4" s="39"/>
      <c r="O4" s="40"/>
      <c r="P4" s="40"/>
      <c r="Q4" s="40"/>
      <c r="R4" s="40"/>
      <c r="S4" s="40"/>
      <c r="T4" s="40"/>
      <c r="U4" s="40"/>
      <c r="V4" s="40"/>
      <c r="W4" s="40"/>
      <c r="X4" s="40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</row>
    <row r="5" spans="1:37" s="38" customFormat="1" ht="20.100000000000001" customHeight="1">
      <c r="A5" s="34"/>
      <c r="B5" s="258" t="s">
        <v>0</v>
      </c>
      <c r="C5" s="259"/>
      <c r="D5" s="260"/>
      <c r="E5" s="261"/>
      <c r="F5" s="262"/>
      <c r="G5" s="263"/>
      <c r="H5" s="263"/>
      <c r="I5" s="263"/>
      <c r="J5" s="263"/>
      <c r="K5" s="264"/>
      <c r="L5" s="263"/>
      <c r="M5" s="265"/>
      <c r="N5" s="34"/>
      <c r="O5" s="36"/>
      <c r="P5" s="36"/>
      <c r="Q5" s="36"/>
      <c r="R5" s="36"/>
      <c r="S5" s="36"/>
      <c r="T5" s="36"/>
      <c r="U5" s="36"/>
      <c r="V5" s="36"/>
      <c r="W5" s="36"/>
      <c r="X5" s="36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</row>
    <row r="6" spans="1:37" s="38" customFormat="1" ht="20.100000000000001" customHeight="1" thickBot="1">
      <c r="A6" s="34"/>
      <c r="B6" s="266" t="s">
        <v>1</v>
      </c>
      <c r="C6" s="267"/>
      <c r="D6" s="268"/>
      <c r="E6" s="269"/>
      <c r="F6" s="270"/>
      <c r="G6" s="271"/>
      <c r="H6" s="271"/>
      <c r="I6" s="271"/>
      <c r="J6" s="272" t="s">
        <v>2</v>
      </c>
      <c r="K6" s="273">
        <v>2</v>
      </c>
      <c r="L6" s="274" t="s">
        <v>3</v>
      </c>
      <c r="M6" s="275" t="s">
        <v>83</v>
      </c>
      <c r="N6" s="34"/>
      <c r="O6" s="36"/>
      <c r="P6" s="36"/>
      <c r="Q6" s="36"/>
      <c r="R6" s="36"/>
      <c r="S6" s="36"/>
      <c r="T6" s="36"/>
      <c r="U6" s="36"/>
      <c r="V6" s="36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</row>
    <row r="7" spans="1:37" s="38" customFormat="1" ht="4.9000000000000004" customHeight="1">
      <c r="A7" s="34"/>
      <c r="B7" s="249"/>
      <c r="C7" s="249"/>
      <c r="D7" s="249"/>
      <c r="E7" s="249"/>
      <c r="F7" s="250"/>
      <c r="G7" s="249"/>
      <c r="H7" s="249"/>
      <c r="I7" s="249"/>
      <c r="J7" s="249"/>
      <c r="K7" s="249"/>
      <c r="L7" s="249"/>
      <c r="M7" s="251"/>
      <c r="N7" s="34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7"/>
      <c r="AC7" s="37"/>
      <c r="AD7" s="37"/>
      <c r="AE7" s="37"/>
      <c r="AF7" s="37"/>
      <c r="AG7" s="37"/>
      <c r="AH7" s="37"/>
      <c r="AI7" s="37"/>
      <c r="AJ7" s="37"/>
      <c r="AK7" s="37"/>
    </row>
    <row r="8" spans="1:37" s="38" customFormat="1">
      <c r="A8" s="34"/>
      <c r="B8" s="249"/>
      <c r="C8" s="249"/>
      <c r="D8" s="249"/>
      <c r="E8" s="249"/>
      <c r="F8" s="250"/>
      <c r="G8" s="249"/>
      <c r="H8" s="276"/>
      <c r="I8" s="276"/>
      <c r="J8" s="276"/>
      <c r="K8" s="276"/>
      <c r="L8" s="276"/>
      <c r="M8" s="276"/>
      <c r="N8" s="34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7"/>
      <c r="AC8" s="37"/>
      <c r="AD8" s="37"/>
      <c r="AE8" s="37"/>
      <c r="AF8" s="37"/>
      <c r="AG8" s="37"/>
      <c r="AH8" s="37"/>
      <c r="AI8" s="37"/>
      <c r="AJ8" s="37"/>
      <c r="AK8" s="37"/>
    </row>
    <row r="9" spans="1:37" s="38" customFormat="1" ht="5.0999999999999996" customHeight="1" thickBot="1">
      <c r="A9" s="34"/>
      <c r="B9" s="249"/>
      <c r="C9" s="249"/>
      <c r="D9" s="249"/>
      <c r="E9" s="249"/>
      <c r="F9" s="250"/>
      <c r="G9" s="249"/>
      <c r="H9" s="249"/>
      <c r="I9" s="249"/>
      <c r="J9" s="249"/>
      <c r="K9" s="249"/>
      <c r="L9" s="249"/>
      <c r="M9" s="251"/>
      <c r="N9" s="34"/>
      <c r="O9" s="69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spans="1:37" s="145" customFormat="1" ht="59.25" customHeight="1" thickBot="1">
      <c r="A10" s="143"/>
      <c r="B10" s="277" t="s">
        <v>4</v>
      </c>
      <c r="C10" s="278" t="s">
        <v>25</v>
      </c>
      <c r="D10" s="278" t="s">
        <v>26</v>
      </c>
      <c r="E10" s="278" t="s">
        <v>91</v>
      </c>
      <c r="F10" s="279" t="s">
        <v>49</v>
      </c>
      <c r="G10" s="279" t="s">
        <v>15</v>
      </c>
      <c r="H10" s="280" t="s">
        <v>84</v>
      </c>
      <c r="I10" s="280" t="s">
        <v>85</v>
      </c>
      <c r="J10" s="280" t="s">
        <v>86</v>
      </c>
      <c r="K10" s="281" t="s">
        <v>19</v>
      </c>
      <c r="L10" s="281" t="s">
        <v>12</v>
      </c>
      <c r="M10" s="282" t="s">
        <v>13</v>
      </c>
      <c r="N10" s="143"/>
      <c r="O10" s="143"/>
      <c r="P10" s="71"/>
      <c r="Q10" s="44"/>
      <c r="R10" s="44"/>
      <c r="S10" s="44"/>
      <c r="T10" s="44"/>
      <c r="U10" s="44"/>
      <c r="V10" s="44"/>
      <c r="W10" s="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</row>
    <row r="11" spans="1:37" s="38" customFormat="1" ht="4.9000000000000004" customHeight="1" thickBot="1">
      <c r="A11" s="34"/>
      <c r="B11" s="34"/>
      <c r="C11" s="34"/>
      <c r="D11" s="34"/>
      <c r="E11" s="34"/>
      <c r="F11" s="64"/>
      <c r="G11" s="45"/>
      <c r="H11" s="34"/>
      <c r="I11" s="34"/>
      <c r="J11" s="34"/>
      <c r="K11" s="34"/>
      <c r="L11" s="34"/>
      <c r="M11" s="72"/>
      <c r="N11" s="34"/>
      <c r="O11" s="34"/>
      <c r="P11" s="36"/>
      <c r="Q11" s="36"/>
      <c r="R11" s="36"/>
      <c r="S11" s="36"/>
      <c r="T11" s="36"/>
      <c r="U11" s="36"/>
      <c r="V11" s="36"/>
      <c r="W11" s="36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spans="1:37" s="120" customFormat="1" ht="16.899999999999999" customHeight="1">
      <c r="A12" s="113"/>
      <c r="B12" s="283">
        <v>1</v>
      </c>
      <c r="C12" s="284">
        <v>3100</v>
      </c>
      <c r="D12" s="285" t="s">
        <v>27</v>
      </c>
      <c r="E12" s="114"/>
      <c r="F12" s="286">
        <v>364202</v>
      </c>
      <c r="G12" s="284" t="s">
        <v>18</v>
      </c>
      <c r="H12" s="287">
        <v>0.3</v>
      </c>
      <c r="I12" s="115">
        <f>+ROUND(F12*H12,2)</f>
        <v>109260.6</v>
      </c>
      <c r="J12" s="115">
        <f t="shared" ref="J12:J34" si="0">+I12*$K$6</f>
        <v>218521.2</v>
      </c>
      <c r="K12" s="116"/>
      <c r="L12" s="116">
        <f t="shared" ref="L12:L33" si="1">+F12*K12</f>
        <v>0</v>
      </c>
      <c r="M12" s="130">
        <f t="shared" ref="M12:M34" si="2">+L12*$K$6</f>
        <v>0</v>
      </c>
      <c r="N12" s="113"/>
      <c r="O12" s="113"/>
      <c r="P12" s="117"/>
      <c r="Q12" s="118"/>
      <c r="R12" s="118"/>
      <c r="S12" s="118"/>
      <c r="T12" s="118"/>
      <c r="U12" s="118"/>
      <c r="V12" s="118"/>
      <c r="W12" s="118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</row>
    <row r="13" spans="1:37" s="120" customFormat="1" ht="16.899999999999999" customHeight="1">
      <c r="A13" s="113"/>
      <c r="B13" s="288">
        <v>2</v>
      </c>
      <c r="C13" s="289">
        <v>3110</v>
      </c>
      <c r="D13" s="290" t="s">
        <v>28</v>
      </c>
      <c r="E13" s="121"/>
      <c r="F13" s="291">
        <v>269026</v>
      </c>
      <c r="G13" s="289" t="s">
        <v>18</v>
      </c>
      <c r="H13" s="292">
        <v>0.3</v>
      </c>
      <c r="I13" s="122">
        <f t="shared" ref="I13:I32" si="3">+ROUND(F13*H13,2)</f>
        <v>80707.8</v>
      </c>
      <c r="J13" s="122">
        <f t="shared" si="0"/>
        <v>161415.6</v>
      </c>
      <c r="K13" s="123"/>
      <c r="L13" s="123">
        <f t="shared" si="1"/>
        <v>0</v>
      </c>
      <c r="M13" s="131">
        <f t="shared" si="2"/>
        <v>0</v>
      </c>
      <c r="N13" s="113"/>
      <c r="O13" s="113"/>
      <c r="P13" s="117"/>
      <c r="Q13" s="118"/>
      <c r="R13" s="118"/>
      <c r="S13" s="118"/>
      <c r="T13" s="118"/>
      <c r="U13" s="118"/>
      <c r="V13" s="118"/>
      <c r="W13" s="118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</row>
    <row r="14" spans="1:37" s="120" customFormat="1" ht="16.899999999999999" customHeight="1">
      <c r="A14" s="113"/>
      <c r="B14" s="293">
        <v>3</v>
      </c>
      <c r="C14" s="289">
        <v>3120</v>
      </c>
      <c r="D14" s="290" t="s">
        <v>29</v>
      </c>
      <c r="E14" s="121"/>
      <c r="F14" s="291">
        <v>25043</v>
      </c>
      <c r="G14" s="289" t="s">
        <v>18</v>
      </c>
      <c r="H14" s="294">
        <v>3</v>
      </c>
      <c r="I14" s="122">
        <f t="shared" si="3"/>
        <v>75129</v>
      </c>
      <c r="J14" s="122">
        <f t="shared" si="0"/>
        <v>150258</v>
      </c>
      <c r="K14" s="123"/>
      <c r="L14" s="123">
        <f t="shared" si="1"/>
        <v>0</v>
      </c>
      <c r="M14" s="131">
        <f t="shared" si="2"/>
        <v>0</v>
      </c>
      <c r="N14" s="113"/>
      <c r="O14" s="113"/>
      <c r="P14" s="117"/>
      <c r="Q14" s="118"/>
      <c r="R14" s="118"/>
      <c r="S14" s="118"/>
      <c r="T14" s="118"/>
      <c r="U14" s="118"/>
      <c r="V14" s="118"/>
      <c r="W14" s="118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</row>
    <row r="15" spans="1:37" s="120" customFormat="1" ht="16.899999999999999" customHeight="1">
      <c r="A15" s="113"/>
      <c r="B15" s="293">
        <v>4</v>
      </c>
      <c r="C15" s="289">
        <v>5367</v>
      </c>
      <c r="D15" s="290" t="s">
        <v>30</v>
      </c>
      <c r="E15" s="121"/>
      <c r="F15" s="291">
        <v>4309</v>
      </c>
      <c r="G15" s="289" t="s">
        <v>18</v>
      </c>
      <c r="H15" s="294">
        <v>0.98</v>
      </c>
      <c r="I15" s="122">
        <f t="shared" si="3"/>
        <v>4222.82</v>
      </c>
      <c r="J15" s="122">
        <f t="shared" si="0"/>
        <v>8445.64</v>
      </c>
      <c r="K15" s="123"/>
      <c r="L15" s="123">
        <f t="shared" si="1"/>
        <v>0</v>
      </c>
      <c r="M15" s="131">
        <f t="shared" si="2"/>
        <v>0</v>
      </c>
      <c r="N15" s="113"/>
      <c r="O15" s="113"/>
      <c r="P15" s="117"/>
      <c r="Q15" s="118"/>
      <c r="R15" s="118"/>
      <c r="S15" s="118"/>
      <c r="T15" s="118"/>
      <c r="U15" s="118"/>
      <c r="V15" s="118"/>
      <c r="W15" s="118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</row>
    <row r="16" spans="1:37" s="120" customFormat="1" ht="16.899999999999999" customHeight="1">
      <c r="A16" s="113"/>
      <c r="B16" s="293">
        <v>5</v>
      </c>
      <c r="C16" s="289">
        <v>5074</v>
      </c>
      <c r="D16" s="290" t="s">
        <v>31</v>
      </c>
      <c r="E16" s="121"/>
      <c r="F16" s="291">
        <v>1086</v>
      </c>
      <c r="G16" s="289" t="s">
        <v>18</v>
      </c>
      <c r="H16" s="294">
        <v>2.76</v>
      </c>
      <c r="I16" s="122">
        <f t="shared" si="3"/>
        <v>2997.36</v>
      </c>
      <c r="J16" s="122">
        <f t="shared" si="0"/>
        <v>5994.72</v>
      </c>
      <c r="K16" s="123"/>
      <c r="L16" s="123">
        <f t="shared" si="1"/>
        <v>0</v>
      </c>
      <c r="M16" s="131">
        <f t="shared" si="2"/>
        <v>0</v>
      </c>
      <c r="N16" s="113"/>
      <c r="O16" s="113"/>
      <c r="P16" s="117"/>
      <c r="Q16" s="118"/>
      <c r="R16" s="118"/>
      <c r="S16" s="118"/>
      <c r="T16" s="118"/>
      <c r="U16" s="118"/>
      <c r="V16" s="118"/>
      <c r="W16" s="118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</row>
    <row r="17" spans="1:37" s="120" customFormat="1" ht="16.899999999999999" customHeight="1">
      <c r="A17" s="113"/>
      <c r="B17" s="293">
        <v>6</v>
      </c>
      <c r="C17" s="289">
        <v>5047</v>
      </c>
      <c r="D17" s="290" t="s">
        <v>32</v>
      </c>
      <c r="E17" s="121"/>
      <c r="F17" s="291">
        <v>5549</v>
      </c>
      <c r="G17" s="289" t="s">
        <v>18</v>
      </c>
      <c r="H17" s="294">
        <v>2.99</v>
      </c>
      <c r="I17" s="122">
        <f t="shared" si="3"/>
        <v>16591.509999999998</v>
      </c>
      <c r="J17" s="122">
        <f t="shared" si="0"/>
        <v>33183.019999999997</v>
      </c>
      <c r="K17" s="123"/>
      <c r="L17" s="123">
        <f t="shared" si="1"/>
        <v>0</v>
      </c>
      <c r="M17" s="131">
        <f t="shared" si="2"/>
        <v>0</v>
      </c>
      <c r="N17" s="113"/>
      <c r="O17" s="113"/>
      <c r="P17" s="117"/>
      <c r="Q17" s="118"/>
      <c r="R17" s="118"/>
      <c r="S17" s="118"/>
      <c r="T17" s="118"/>
      <c r="U17" s="118"/>
      <c r="V17" s="118"/>
      <c r="W17" s="118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</row>
    <row r="18" spans="1:37" s="120" customFormat="1" ht="16.899999999999999" customHeight="1">
      <c r="A18" s="113"/>
      <c r="B18" s="293">
        <v>7</v>
      </c>
      <c r="C18" s="289">
        <v>5047</v>
      </c>
      <c r="D18" s="290" t="s">
        <v>33</v>
      </c>
      <c r="E18" s="121"/>
      <c r="F18" s="291">
        <v>1719</v>
      </c>
      <c r="G18" s="289" t="s">
        <v>18</v>
      </c>
      <c r="H18" s="294">
        <v>2.99</v>
      </c>
      <c r="I18" s="122">
        <f t="shared" si="3"/>
        <v>5139.8100000000004</v>
      </c>
      <c r="J18" s="122">
        <f t="shared" si="0"/>
        <v>10279.620000000001</v>
      </c>
      <c r="K18" s="123"/>
      <c r="L18" s="123">
        <f t="shared" si="1"/>
        <v>0</v>
      </c>
      <c r="M18" s="131">
        <f t="shared" si="2"/>
        <v>0</v>
      </c>
      <c r="N18" s="113"/>
      <c r="O18" s="113"/>
      <c r="P18" s="117"/>
      <c r="Q18" s="118"/>
      <c r="R18" s="118"/>
      <c r="S18" s="118"/>
      <c r="T18" s="118"/>
      <c r="U18" s="118"/>
      <c r="V18" s="118"/>
      <c r="W18" s="118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</row>
    <row r="19" spans="1:37" s="120" customFormat="1" ht="16.899999999999999" customHeight="1">
      <c r="A19" s="113"/>
      <c r="B19" s="293">
        <v>8</v>
      </c>
      <c r="C19" s="289">
        <v>3138</v>
      </c>
      <c r="D19" s="290" t="s">
        <v>34</v>
      </c>
      <c r="E19" s="121"/>
      <c r="F19" s="291">
        <v>6445</v>
      </c>
      <c r="G19" s="289" t="s">
        <v>18</v>
      </c>
      <c r="H19" s="295">
        <v>7</v>
      </c>
      <c r="I19" s="122">
        <f t="shared" si="3"/>
        <v>45115</v>
      </c>
      <c r="J19" s="122">
        <f t="shared" si="0"/>
        <v>90230</v>
      </c>
      <c r="K19" s="123"/>
      <c r="L19" s="123">
        <f t="shared" si="1"/>
        <v>0</v>
      </c>
      <c r="M19" s="131">
        <f t="shared" si="2"/>
        <v>0</v>
      </c>
      <c r="N19" s="113"/>
      <c r="O19" s="113"/>
      <c r="P19" s="117"/>
      <c r="Q19" s="118"/>
      <c r="R19" s="118"/>
      <c r="S19" s="118"/>
      <c r="T19" s="118"/>
      <c r="U19" s="118"/>
      <c r="V19" s="118"/>
      <c r="W19" s="118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</row>
    <row r="20" spans="1:37" s="120" customFormat="1" ht="16.899999999999999" customHeight="1">
      <c r="A20" s="113"/>
      <c r="B20" s="293">
        <v>9</v>
      </c>
      <c r="C20" s="289">
        <v>3121</v>
      </c>
      <c r="D20" s="290" t="s">
        <v>35</v>
      </c>
      <c r="E20" s="121"/>
      <c r="F20" s="291">
        <v>50</v>
      </c>
      <c r="G20" s="289" t="s">
        <v>18</v>
      </c>
      <c r="H20" s="295">
        <v>1</v>
      </c>
      <c r="I20" s="122">
        <f t="shared" si="3"/>
        <v>50</v>
      </c>
      <c r="J20" s="122">
        <f t="shared" si="0"/>
        <v>100</v>
      </c>
      <c r="K20" s="123"/>
      <c r="L20" s="123">
        <f t="shared" si="1"/>
        <v>0</v>
      </c>
      <c r="M20" s="131">
        <f t="shared" si="2"/>
        <v>0</v>
      </c>
      <c r="N20" s="113"/>
      <c r="O20" s="113"/>
      <c r="P20" s="117"/>
      <c r="Q20" s="118"/>
      <c r="R20" s="118"/>
      <c r="S20" s="118"/>
      <c r="T20" s="118"/>
      <c r="U20" s="118"/>
      <c r="V20" s="118"/>
      <c r="W20" s="118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</row>
    <row r="21" spans="1:37" s="120" customFormat="1" ht="16.899999999999999" customHeight="1">
      <c r="A21" s="113"/>
      <c r="B21" s="293">
        <v>10</v>
      </c>
      <c r="C21" s="289">
        <v>3122</v>
      </c>
      <c r="D21" s="290" t="s">
        <v>36</v>
      </c>
      <c r="E21" s="121"/>
      <c r="F21" s="291">
        <v>50</v>
      </c>
      <c r="G21" s="289" t="s">
        <v>18</v>
      </c>
      <c r="H21" s="295">
        <v>8.5</v>
      </c>
      <c r="I21" s="122">
        <f t="shared" si="3"/>
        <v>425</v>
      </c>
      <c r="J21" s="122">
        <f t="shared" si="0"/>
        <v>850</v>
      </c>
      <c r="K21" s="123"/>
      <c r="L21" s="123">
        <f t="shared" si="1"/>
        <v>0</v>
      </c>
      <c r="M21" s="131">
        <f t="shared" si="2"/>
        <v>0</v>
      </c>
      <c r="N21" s="113"/>
      <c r="O21" s="113"/>
      <c r="P21" s="117"/>
      <c r="Q21" s="118"/>
      <c r="R21" s="118"/>
      <c r="S21" s="118"/>
      <c r="T21" s="118"/>
      <c r="U21" s="118"/>
      <c r="V21" s="118"/>
      <c r="W21" s="118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</row>
    <row r="22" spans="1:37" s="120" customFormat="1" ht="16.899999999999999" customHeight="1">
      <c r="A22" s="113"/>
      <c r="B22" s="293">
        <v>11</v>
      </c>
      <c r="C22" s="289">
        <v>3116</v>
      </c>
      <c r="D22" s="290" t="s">
        <v>37</v>
      </c>
      <c r="E22" s="121"/>
      <c r="F22" s="291">
        <v>933</v>
      </c>
      <c r="G22" s="289" t="s">
        <v>18</v>
      </c>
      <c r="H22" s="295">
        <v>7.5</v>
      </c>
      <c r="I22" s="122">
        <f t="shared" si="3"/>
        <v>6997.5</v>
      </c>
      <c r="J22" s="122">
        <f t="shared" si="0"/>
        <v>13995</v>
      </c>
      <c r="K22" s="123"/>
      <c r="L22" s="123">
        <f t="shared" si="1"/>
        <v>0</v>
      </c>
      <c r="M22" s="131">
        <f t="shared" si="2"/>
        <v>0</v>
      </c>
      <c r="N22" s="113"/>
      <c r="O22" s="113"/>
      <c r="P22" s="117"/>
      <c r="Q22" s="118"/>
      <c r="R22" s="118"/>
      <c r="S22" s="118"/>
      <c r="T22" s="118"/>
      <c r="U22" s="118"/>
      <c r="V22" s="118"/>
      <c r="W22" s="118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</row>
    <row r="23" spans="1:37" s="120" customFormat="1" ht="16.899999999999999" customHeight="1">
      <c r="A23" s="113"/>
      <c r="B23" s="293">
        <v>12</v>
      </c>
      <c r="C23" s="289">
        <v>3117</v>
      </c>
      <c r="D23" s="290" t="s">
        <v>38</v>
      </c>
      <c r="E23" s="121"/>
      <c r="F23" s="291">
        <v>936</v>
      </c>
      <c r="G23" s="289" t="s">
        <v>18</v>
      </c>
      <c r="H23" s="295">
        <v>9</v>
      </c>
      <c r="I23" s="122">
        <f t="shared" si="3"/>
        <v>8424</v>
      </c>
      <c r="J23" s="122">
        <f t="shared" si="0"/>
        <v>16848</v>
      </c>
      <c r="K23" s="123"/>
      <c r="L23" s="123">
        <f t="shared" si="1"/>
        <v>0</v>
      </c>
      <c r="M23" s="131">
        <f t="shared" si="2"/>
        <v>0</v>
      </c>
      <c r="N23" s="113"/>
      <c r="O23" s="113"/>
      <c r="P23" s="117"/>
      <c r="Q23" s="118"/>
      <c r="R23" s="118"/>
      <c r="S23" s="118"/>
      <c r="T23" s="118"/>
      <c r="U23" s="118"/>
      <c r="V23" s="118"/>
      <c r="W23" s="118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</row>
    <row r="24" spans="1:37" s="120" customFormat="1" ht="16.899999999999999" customHeight="1">
      <c r="A24" s="113"/>
      <c r="B24" s="293">
        <v>13</v>
      </c>
      <c r="C24" s="289">
        <v>3118</v>
      </c>
      <c r="D24" s="290" t="s">
        <v>39</v>
      </c>
      <c r="E24" s="121"/>
      <c r="F24" s="291">
        <v>1027</v>
      </c>
      <c r="G24" s="289" t="s">
        <v>18</v>
      </c>
      <c r="H24" s="295">
        <v>18</v>
      </c>
      <c r="I24" s="122">
        <f t="shared" si="3"/>
        <v>18486</v>
      </c>
      <c r="J24" s="122">
        <f t="shared" si="0"/>
        <v>36972</v>
      </c>
      <c r="K24" s="123"/>
      <c r="L24" s="123">
        <f t="shared" si="1"/>
        <v>0</v>
      </c>
      <c r="M24" s="131">
        <f t="shared" si="2"/>
        <v>0</v>
      </c>
      <c r="N24" s="113"/>
      <c r="O24" s="113"/>
      <c r="P24" s="117"/>
      <c r="Q24" s="118"/>
      <c r="R24" s="118"/>
      <c r="S24" s="118"/>
      <c r="T24" s="118"/>
      <c r="U24" s="118"/>
      <c r="V24" s="118"/>
      <c r="W24" s="118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</row>
    <row r="25" spans="1:37" s="120" customFormat="1" ht="16.899999999999999" customHeight="1">
      <c r="A25" s="113"/>
      <c r="B25" s="293">
        <v>14</v>
      </c>
      <c r="C25" s="289">
        <v>3119</v>
      </c>
      <c r="D25" s="290" t="s">
        <v>40</v>
      </c>
      <c r="E25" s="121"/>
      <c r="F25" s="291">
        <v>50</v>
      </c>
      <c r="G25" s="289" t="s">
        <v>18</v>
      </c>
      <c r="H25" s="295">
        <v>10</v>
      </c>
      <c r="I25" s="122">
        <f t="shared" si="3"/>
        <v>500</v>
      </c>
      <c r="J25" s="122">
        <f t="shared" si="0"/>
        <v>1000</v>
      </c>
      <c r="K25" s="123"/>
      <c r="L25" s="123">
        <f t="shared" si="1"/>
        <v>0</v>
      </c>
      <c r="M25" s="131">
        <f t="shared" si="2"/>
        <v>0</v>
      </c>
      <c r="N25" s="113"/>
      <c r="O25" s="113"/>
      <c r="P25" s="117"/>
      <c r="Q25" s="118"/>
      <c r="R25" s="118"/>
      <c r="S25" s="118"/>
      <c r="T25" s="118"/>
      <c r="U25" s="118"/>
      <c r="V25" s="118"/>
      <c r="W25" s="118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</row>
    <row r="26" spans="1:37" s="120" customFormat="1" ht="16.899999999999999" customHeight="1">
      <c r="A26" s="113"/>
      <c r="B26" s="293">
        <v>15</v>
      </c>
      <c r="C26" s="289">
        <v>3123</v>
      </c>
      <c r="D26" s="290" t="s">
        <v>41</v>
      </c>
      <c r="E26" s="121"/>
      <c r="F26" s="291">
        <v>50</v>
      </c>
      <c r="G26" s="289" t="s">
        <v>18</v>
      </c>
      <c r="H26" s="295">
        <v>8.5</v>
      </c>
      <c r="I26" s="122">
        <f t="shared" si="3"/>
        <v>425</v>
      </c>
      <c r="J26" s="122">
        <f t="shared" si="0"/>
        <v>850</v>
      </c>
      <c r="K26" s="123"/>
      <c r="L26" s="123">
        <f t="shared" si="1"/>
        <v>0</v>
      </c>
      <c r="M26" s="131">
        <f t="shared" si="2"/>
        <v>0</v>
      </c>
      <c r="N26" s="113"/>
      <c r="O26" s="113"/>
      <c r="P26" s="117"/>
      <c r="Q26" s="118"/>
      <c r="R26" s="118"/>
      <c r="S26" s="118"/>
      <c r="T26" s="118"/>
      <c r="U26" s="118"/>
      <c r="V26" s="118"/>
      <c r="W26" s="118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</row>
    <row r="27" spans="1:37" s="120" customFormat="1" ht="16.899999999999999" customHeight="1">
      <c r="A27" s="113"/>
      <c r="B27" s="293">
        <v>16</v>
      </c>
      <c r="C27" s="289">
        <v>3124</v>
      </c>
      <c r="D27" s="290" t="s">
        <v>42</v>
      </c>
      <c r="E27" s="121"/>
      <c r="F27" s="291">
        <v>160</v>
      </c>
      <c r="G27" s="289" t="s">
        <v>18</v>
      </c>
      <c r="H27" s="295">
        <v>8.5</v>
      </c>
      <c r="I27" s="122">
        <f t="shared" si="3"/>
        <v>1360</v>
      </c>
      <c r="J27" s="122">
        <f t="shared" si="0"/>
        <v>2720</v>
      </c>
      <c r="K27" s="123"/>
      <c r="L27" s="123">
        <f t="shared" si="1"/>
        <v>0</v>
      </c>
      <c r="M27" s="131">
        <f t="shared" si="2"/>
        <v>0</v>
      </c>
      <c r="N27" s="113"/>
      <c r="O27" s="113"/>
      <c r="P27" s="117"/>
      <c r="Q27" s="118"/>
      <c r="R27" s="118"/>
      <c r="S27" s="118"/>
      <c r="T27" s="118"/>
      <c r="U27" s="118"/>
      <c r="V27" s="118"/>
      <c r="W27" s="118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</row>
    <row r="28" spans="1:37" s="120" customFormat="1" ht="16.899999999999999" customHeight="1">
      <c r="A28" s="113"/>
      <c r="B28" s="293">
        <v>17</v>
      </c>
      <c r="C28" s="289">
        <v>3114</v>
      </c>
      <c r="D28" s="290" t="s">
        <v>43</v>
      </c>
      <c r="E28" s="121"/>
      <c r="F28" s="291">
        <v>80</v>
      </c>
      <c r="G28" s="289" t="s">
        <v>18</v>
      </c>
      <c r="H28" s="295">
        <v>8.5</v>
      </c>
      <c r="I28" s="122">
        <f t="shared" si="3"/>
        <v>680</v>
      </c>
      <c r="J28" s="122">
        <f t="shared" si="0"/>
        <v>1360</v>
      </c>
      <c r="K28" s="123"/>
      <c r="L28" s="123">
        <f t="shared" si="1"/>
        <v>0</v>
      </c>
      <c r="M28" s="131">
        <f t="shared" si="2"/>
        <v>0</v>
      </c>
      <c r="N28" s="113"/>
      <c r="O28" s="113"/>
      <c r="P28" s="117"/>
      <c r="Q28" s="118"/>
      <c r="R28" s="118"/>
      <c r="S28" s="118"/>
      <c r="T28" s="118"/>
      <c r="U28" s="118"/>
      <c r="V28" s="118"/>
      <c r="W28" s="118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</row>
    <row r="29" spans="1:37" s="120" customFormat="1" ht="16.899999999999999" customHeight="1">
      <c r="A29" s="113"/>
      <c r="B29" s="293">
        <v>18</v>
      </c>
      <c r="C29" s="289">
        <v>3113</v>
      </c>
      <c r="D29" s="290" t="s">
        <v>44</v>
      </c>
      <c r="E29" s="121"/>
      <c r="F29" s="291">
        <v>50</v>
      </c>
      <c r="G29" s="289" t="s">
        <v>18</v>
      </c>
      <c r="H29" s="295">
        <v>19</v>
      </c>
      <c r="I29" s="122">
        <f t="shared" si="3"/>
        <v>950</v>
      </c>
      <c r="J29" s="122">
        <f t="shared" si="0"/>
        <v>1900</v>
      </c>
      <c r="K29" s="123"/>
      <c r="L29" s="123">
        <f t="shared" si="1"/>
        <v>0</v>
      </c>
      <c r="M29" s="131">
        <f t="shared" si="2"/>
        <v>0</v>
      </c>
      <c r="N29" s="113"/>
      <c r="O29" s="113"/>
      <c r="P29" s="117"/>
      <c r="Q29" s="118"/>
      <c r="R29" s="118"/>
      <c r="S29" s="118"/>
      <c r="T29" s="118"/>
      <c r="U29" s="118"/>
      <c r="V29" s="118"/>
      <c r="W29" s="118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</row>
    <row r="30" spans="1:37" s="120" customFormat="1" ht="16.899999999999999" customHeight="1">
      <c r="A30" s="113"/>
      <c r="B30" s="293">
        <v>19</v>
      </c>
      <c r="C30" s="289">
        <v>3125</v>
      </c>
      <c r="D30" s="290" t="s">
        <v>45</v>
      </c>
      <c r="E30" s="121"/>
      <c r="F30" s="291">
        <v>280</v>
      </c>
      <c r="G30" s="289" t="s">
        <v>18</v>
      </c>
      <c r="H30" s="295">
        <v>6</v>
      </c>
      <c r="I30" s="122">
        <f t="shared" si="3"/>
        <v>1680</v>
      </c>
      <c r="J30" s="122">
        <f t="shared" si="0"/>
        <v>3360</v>
      </c>
      <c r="K30" s="123"/>
      <c r="L30" s="123">
        <f t="shared" si="1"/>
        <v>0</v>
      </c>
      <c r="M30" s="131">
        <f t="shared" si="2"/>
        <v>0</v>
      </c>
      <c r="N30" s="113"/>
      <c r="O30" s="113"/>
      <c r="P30" s="117"/>
      <c r="Q30" s="118"/>
      <c r="R30" s="118"/>
      <c r="S30" s="118"/>
      <c r="T30" s="118"/>
      <c r="U30" s="118"/>
      <c r="V30" s="118"/>
      <c r="W30" s="118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</row>
    <row r="31" spans="1:37" s="120" customFormat="1" ht="16.899999999999999" customHeight="1">
      <c r="A31" s="113"/>
      <c r="B31" s="293">
        <v>20</v>
      </c>
      <c r="C31" s="289">
        <v>5353</v>
      </c>
      <c r="D31" s="290" t="s">
        <v>46</v>
      </c>
      <c r="E31" s="121"/>
      <c r="F31" s="291">
        <v>592</v>
      </c>
      <c r="G31" s="289" t="s">
        <v>18</v>
      </c>
      <c r="H31" s="295">
        <v>3</v>
      </c>
      <c r="I31" s="122">
        <f t="shared" si="3"/>
        <v>1776</v>
      </c>
      <c r="J31" s="122">
        <f t="shared" si="0"/>
        <v>3552</v>
      </c>
      <c r="K31" s="123"/>
      <c r="L31" s="123">
        <f t="shared" si="1"/>
        <v>0</v>
      </c>
      <c r="M31" s="131">
        <f t="shared" si="2"/>
        <v>0</v>
      </c>
      <c r="N31" s="113"/>
      <c r="O31" s="113"/>
      <c r="P31" s="117"/>
      <c r="Q31" s="118"/>
      <c r="R31" s="118"/>
      <c r="S31" s="118"/>
      <c r="T31" s="118"/>
      <c r="U31" s="118"/>
      <c r="V31" s="118"/>
      <c r="W31" s="118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</row>
    <row r="32" spans="1:37" s="128" customFormat="1" ht="16.899999999999999" customHeight="1">
      <c r="A32" s="113"/>
      <c r="B32" s="293">
        <v>21</v>
      </c>
      <c r="C32" s="289">
        <v>5354</v>
      </c>
      <c r="D32" s="290" t="s">
        <v>47</v>
      </c>
      <c r="E32" s="121"/>
      <c r="F32" s="291">
        <v>169</v>
      </c>
      <c r="G32" s="289" t="s">
        <v>18</v>
      </c>
      <c r="H32" s="295">
        <v>24</v>
      </c>
      <c r="I32" s="122">
        <f t="shared" si="3"/>
        <v>4056</v>
      </c>
      <c r="J32" s="122">
        <f t="shared" si="0"/>
        <v>8112</v>
      </c>
      <c r="K32" s="123"/>
      <c r="L32" s="123">
        <f t="shared" si="1"/>
        <v>0</v>
      </c>
      <c r="M32" s="131">
        <f t="shared" si="2"/>
        <v>0</v>
      </c>
      <c r="N32" s="124"/>
      <c r="O32" s="124"/>
      <c r="P32" s="125"/>
      <c r="Q32" s="126"/>
      <c r="R32" s="126"/>
      <c r="S32" s="126"/>
      <c r="T32" s="126"/>
      <c r="U32" s="126"/>
      <c r="V32" s="126"/>
      <c r="W32" s="126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</row>
    <row r="33" spans="1:37" s="128" customFormat="1" ht="16.899999999999999" customHeight="1">
      <c r="A33" s="113"/>
      <c r="B33" s="293">
        <v>22</v>
      </c>
      <c r="C33" s="289">
        <v>5355</v>
      </c>
      <c r="D33" s="290" t="s">
        <v>48</v>
      </c>
      <c r="E33" s="121"/>
      <c r="F33" s="291">
        <v>165</v>
      </c>
      <c r="G33" s="289" t="s">
        <v>18</v>
      </c>
      <c r="H33" s="295">
        <v>45</v>
      </c>
      <c r="I33" s="122">
        <f t="shared" ref="I33" si="4">+ROUND(F33*H33,2)</f>
        <v>7425</v>
      </c>
      <c r="J33" s="122">
        <f t="shared" si="0"/>
        <v>14850</v>
      </c>
      <c r="K33" s="123"/>
      <c r="L33" s="123">
        <f t="shared" si="1"/>
        <v>0</v>
      </c>
      <c r="M33" s="131">
        <f t="shared" si="2"/>
        <v>0</v>
      </c>
      <c r="N33" s="124"/>
      <c r="O33" s="124"/>
      <c r="P33" s="125"/>
      <c r="Q33" s="126"/>
      <c r="R33" s="126"/>
      <c r="S33" s="126"/>
      <c r="T33" s="126"/>
      <c r="U33" s="126"/>
      <c r="V33" s="126"/>
      <c r="W33" s="126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</row>
    <row r="34" spans="1:37" s="120" customFormat="1" ht="35.450000000000003" customHeight="1" thickBot="1">
      <c r="A34" s="113"/>
      <c r="B34" s="296">
        <v>23</v>
      </c>
      <c r="C34" s="297"/>
      <c r="D34" s="298" t="s">
        <v>95</v>
      </c>
      <c r="E34" s="299"/>
      <c r="F34" s="300" t="s">
        <v>82</v>
      </c>
      <c r="G34" s="297" t="s">
        <v>18</v>
      </c>
      <c r="H34" s="301" t="s">
        <v>82</v>
      </c>
      <c r="I34" s="129">
        <f>SUM(I12:I33)*0.2</f>
        <v>78479.680000000008</v>
      </c>
      <c r="J34" s="129">
        <f t="shared" si="0"/>
        <v>156959.36000000002</v>
      </c>
      <c r="K34" s="302" t="s">
        <v>82</v>
      </c>
      <c r="L34" s="302">
        <f>+I34</f>
        <v>78479.680000000008</v>
      </c>
      <c r="M34" s="303">
        <f t="shared" si="2"/>
        <v>156959.36000000002</v>
      </c>
      <c r="N34" s="113"/>
      <c r="O34" s="113"/>
      <c r="P34" s="117"/>
      <c r="Q34" s="118"/>
      <c r="R34" s="118"/>
      <c r="S34" s="118"/>
      <c r="T34" s="118"/>
      <c r="U34" s="118"/>
      <c r="V34" s="118"/>
      <c r="W34" s="118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</row>
    <row r="35" spans="1:37" s="50" customFormat="1" ht="4.9000000000000004" customHeight="1" thickBot="1">
      <c r="A35" s="47"/>
      <c r="B35" s="47"/>
      <c r="C35" s="47"/>
      <c r="D35" s="47"/>
      <c r="E35" s="305"/>
      <c r="F35" s="306"/>
      <c r="G35" s="304"/>
      <c r="H35" s="304"/>
      <c r="I35" s="307"/>
      <c r="J35" s="307"/>
      <c r="K35" s="304"/>
      <c r="L35" s="304"/>
      <c r="M35" s="304"/>
      <c r="N35" s="36"/>
      <c r="O35" s="36"/>
      <c r="P35" s="48"/>
      <c r="Q35" s="48"/>
      <c r="R35" s="48"/>
      <c r="S35" s="48"/>
      <c r="T35" s="48"/>
      <c r="U35" s="48"/>
      <c r="V35" s="48"/>
      <c r="W35" s="48"/>
      <c r="X35" s="48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</row>
    <row r="36" spans="1:37" s="50" customFormat="1" ht="16.899999999999999" customHeight="1" thickBot="1">
      <c r="A36" s="47"/>
      <c r="B36" s="51"/>
      <c r="C36" s="52" t="s">
        <v>11</v>
      </c>
      <c r="D36" s="47"/>
      <c r="E36" s="304"/>
      <c r="F36" s="306"/>
      <c r="G36" s="308"/>
      <c r="H36" s="309" t="s">
        <v>9</v>
      </c>
      <c r="I36" s="310">
        <f>SUM(I12:I34)</f>
        <v>470878.08</v>
      </c>
      <c r="J36" s="310">
        <f>SUM(J12:J34)</f>
        <v>941756.16</v>
      </c>
      <c r="K36" s="309" t="s">
        <v>14</v>
      </c>
      <c r="L36" s="310">
        <f>SUM(L12:L34)</f>
        <v>78479.680000000008</v>
      </c>
      <c r="M36" s="310">
        <f>SUM(M12:M34)</f>
        <v>156959.36000000002</v>
      </c>
      <c r="N36" s="36"/>
      <c r="O36" s="36"/>
      <c r="P36" s="48"/>
      <c r="Q36" s="48"/>
      <c r="R36" s="48"/>
      <c r="S36" s="48"/>
      <c r="T36" s="48"/>
      <c r="U36" s="48"/>
      <c r="V36" s="48"/>
      <c r="W36" s="48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</row>
    <row r="37" spans="1:37" s="50" customFormat="1" ht="4.9000000000000004" customHeight="1">
      <c r="A37" s="47"/>
      <c r="B37" s="47"/>
      <c r="C37" s="47"/>
      <c r="D37" s="47"/>
      <c r="E37" s="47"/>
      <c r="F37" s="65"/>
      <c r="G37" s="47"/>
      <c r="H37" s="47"/>
      <c r="I37" s="47"/>
      <c r="J37" s="47"/>
      <c r="K37" s="47"/>
      <c r="L37" s="47"/>
      <c r="M37" s="47"/>
      <c r="N37" s="36"/>
      <c r="O37" s="36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9"/>
      <c r="AD37" s="49"/>
      <c r="AE37" s="49"/>
      <c r="AF37" s="49"/>
      <c r="AG37" s="49"/>
      <c r="AH37" s="49"/>
      <c r="AI37" s="49"/>
      <c r="AJ37" s="49"/>
      <c r="AK37" s="49"/>
    </row>
    <row r="38" spans="1:37" s="38" customFormat="1">
      <c r="A38" s="53"/>
      <c r="B38" s="54" t="s">
        <v>20</v>
      </c>
      <c r="C38" s="53"/>
      <c r="D38" s="53"/>
      <c r="E38" s="53"/>
      <c r="F38" s="66"/>
      <c r="G38" s="53"/>
      <c r="H38" s="53"/>
      <c r="I38" s="53"/>
      <c r="J38" s="53"/>
      <c r="K38" s="53"/>
      <c r="L38" s="53"/>
      <c r="M38" s="53"/>
      <c r="N38" s="4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7"/>
      <c r="AF38" s="37"/>
      <c r="AG38" s="37"/>
      <c r="AH38" s="37"/>
      <c r="AI38" s="37"/>
      <c r="AJ38" s="37"/>
      <c r="AK38" s="37"/>
    </row>
    <row r="39" spans="1:37" s="38" customFormat="1" ht="18">
      <c r="A39" s="53"/>
      <c r="B39" s="55"/>
      <c r="C39" s="53"/>
      <c r="D39" s="53"/>
      <c r="E39" s="53"/>
      <c r="F39" s="66"/>
      <c r="G39" s="53"/>
      <c r="H39" s="53"/>
      <c r="I39" s="132"/>
      <c r="J39" s="53"/>
      <c r="K39" s="53"/>
      <c r="L39" s="70"/>
      <c r="M39" s="43"/>
      <c r="N39" s="4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7"/>
      <c r="AG39" s="37"/>
      <c r="AH39" s="37"/>
      <c r="AI39" s="37"/>
      <c r="AJ39" s="37"/>
      <c r="AK39" s="37"/>
    </row>
    <row r="40" spans="1:37" s="34" customFormat="1" ht="17.25" thickBot="1">
      <c r="F40" s="63"/>
      <c r="I40" s="133"/>
      <c r="N40" s="4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</row>
    <row r="41" spans="1:37" s="88" customFormat="1" ht="15.75" thickTop="1" thickBot="1">
      <c r="B41" s="100"/>
      <c r="C41" s="101"/>
      <c r="D41" s="101"/>
      <c r="E41" s="101"/>
      <c r="F41" s="102"/>
      <c r="G41" s="101"/>
      <c r="H41" s="101"/>
      <c r="I41" s="101"/>
      <c r="J41" s="101"/>
      <c r="K41" s="101"/>
      <c r="L41" s="101"/>
      <c r="M41" s="103"/>
      <c r="N41" s="89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</row>
    <row r="42" spans="1:37" s="88" customFormat="1" ht="15.75" thickTop="1" thickBot="1">
      <c r="B42" s="104"/>
      <c r="C42" s="91" t="s">
        <v>17</v>
      </c>
      <c r="D42" s="92"/>
      <c r="E42" s="92"/>
      <c r="F42" s="93"/>
      <c r="G42" s="92"/>
      <c r="H42" s="92"/>
      <c r="I42" s="92"/>
      <c r="J42" s="92"/>
      <c r="K42" s="92"/>
      <c r="L42" s="92"/>
      <c r="M42" s="105"/>
      <c r="N42" s="89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</row>
    <row r="43" spans="1:37" s="88" customFormat="1" ht="6.95" customHeight="1" thickTop="1" thickBot="1">
      <c r="B43" s="104"/>
      <c r="C43" s="94"/>
      <c r="D43" s="92"/>
      <c r="E43" s="92"/>
      <c r="F43" s="93"/>
      <c r="G43" s="92"/>
      <c r="H43" s="92"/>
      <c r="I43" s="92"/>
      <c r="J43" s="92"/>
      <c r="K43" s="92"/>
      <c r="L43" s="92"/>
      <c r="M43" s="105"/>
      <c r="N43" s="89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</row>
    <row r="44" spans="1:37" s="88" customFormat="1" ht="15.75" thickTop="1" thickBot="1">
      <c r="B44" s="104"/>
      <c r="C44" s="95" t="s">
        <v>81</v>
      </c>
      <c r="D44" s="96"/>
      <c r="E44" s="97"/>
      <c r="F44" s="98"/>
      <c r="G44" s="97"/>
      <c r="H44" s="97"/>
      <c r="I44" s="97"/>
      <c r="J44" s="97"/>
      <c r="K44" s="97"/>
      <c r="L44" s="97"/>
      <c r="M44" s="106"/>
      <c r="N44" s="89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</row>
    <row r="45" spans="1:37" s="88" customFormat="1" ht="15.75" thickTop="1" thickBot="1">
      <c r="B45" s="104"/>
      <c r="C45" s="99" t="s">
        <v>61</v>
      </c>
      <c r="D45" s="96"/>
      <c r="E45" s="97"/>
      <c r="F45" s="98"/>
      <c r="G45" s="97"/>
      <c r="H45" s="97"/>
      <c r="I45" s="97"/>
      <c r="J45" s="97"/>
      <c r="K45" s="97"/>
      <c r="L45" s="97"/>
      <c r="M45" s="106"/>
      <c r="N45" s="89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</row>
    <row r="46" spans="1:37" s="88" customFormat="1" ht="18.75" thickTop="1" thickBot="1">
      <c r="B46" s="107"/>
      <c r="C46" s="152" t="s">
        <v>92</v>
      </c>
      <c r="D46" s="97"/>
      <c r="E46" s="97"/>
      <c r="F46" s="98"/>
      <c r="G46" s="97"/>
      <c r="H46" s="97"/>
      <c r="I46" s="97"/>
      <c r="J46" s="97"/>
      <c r="K46" s="97"/>
      <c r="L46" s="97"/>
      <c r="M46" s="106"/>
      <c r="N46" s="89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</row>
    <row r="47" spans="1:37" s="88" customFormat="1" ht="15.75" thickTop="1" thickBot="1">
      <c r="B47" s="153"/>
      <c r="C47" s="154" t="s">
        <v>93</v>
      </c>
      <c r="D47" s="149"/>
      <c r="E47" s="149"/>
      <c r="F47" s="150"/>
      <c r="G47" s="149"/>
      <c r="H47" s="149"/>
      <c r="I47" s="149"/>
      <c r="J47" s="149"/>
      <c r="K47" s="149"/>
      <c r="L47" s="149"/>
      <c r="M47" s="151"/>
      <c r="N47" s="89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90"/>
      <c r="AH47" s="90"/>
      <c r="AI47" s="90"/>
      <c r="AJ47" s="90"/>
      <c r="AK47" s="90"/>
    </row>
    <row r="48" spans="1:37" s="88" customFormat="1" ht="15.75" thickTop="1" thickBot="1">
      <c r="B48" s="108"/>
      <c r="C48" s="109"/>
      <c r="D48" s="109"/>
      <c r="E48" s="109"/>
      <c r="F48" s="110"/>
      <c r="G48" s="109"/>
      <c r="H48" s="109"/>
      <c r="I48" s="109"/>
      <c r="J48" s="109"/>
      <c r="K48" s="109"/>
      <c r="L48" s="109"/>
      <c r="M48" s="111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90"/>
      <c r="AH48" s="90"/>
      <c r="AI48" s="90"/>
      <c r="AJ48" s="90"/>
      <c r="AK48" s="90"/>
    </row>
    <row r="49" spans="2:37" s="34" customFormat="1" ht="54.6" customHeight="1" thickTop="1" thickBot="1">
      <c r="B49" s="112" t="s">
        <v>79</v>
      </c>
      <c r="D49" s="112"/>
      <c r="E49" s="112"/>
      <c r="F49" s="227"/>
      <c r="G49" s="227"/>
      <c r="H49" s="228"/>
      <c r="I49" s="228"/>
      <c r="J49" s="228"/>
      <c r="K49" s="228"/>
      <c r="L49" s="228"/>
      <c r="M49" s="229"/>
      <c r="N49" s="83"/>
      <c r="O49" s="311" t="str">
        <f>+B2</f>
        <v>EXPD. CLILAB
2025/04</v>
      </c>
      <c r="P49" s="312"/>
      <c r="Q49" s="221" t="str">
        <f>+'Indicacions prèvies'!C2</f>
        <v>SUBMINISTRAMENT DE REACTIUS, MATERIAL FUNGIBLE, EQUIPS I ALTRE MATERIAL ASSOCIAT A AQUESTS, I NECESSÀRIAMENT COMPLEMENTARI INCLOENT EL SEU MANTENIMENT, PER A LA REALITZACIÓ DE L’ACTIVITAT ANALÍTICA D’HEMOSTÀSIA DE L’ÀREA D’HEMATOLOGIA  DEL CONSORCI DEL LABORATORI INTERCOMARCAL DE L’ALT PENEDÈS, L’ANOIA I EL GARRAF (CLILAB Diagnòstics)</v>
      </c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3"/>
      <c r="AG49" s="136"/>
      <c r="AH49" s="36"/>
      <c r="AI49" s="36"/>
      <c r="AJ49" s="36"/>
      <c r="AK49" s="36"/>
    </row>
    <row r="50" spans="2:37" s="34" customFormat="1" ht="16.899999999999999" customHeight="1" thickBot="1">
      <c r="F50" s="225"/>
      <c r="G50" s="225"/>
      <c r="H50" s="225"/>
      <c r="I50" s="225"/>
      <c r="J50" s="225"/>
      <c r="K50" s="225"/>
      <c r="L50" s="225"/>
      <c r="M50" s="210"/>
      <c r="O50" s="313" t="s">
        <v>5</v>
      </c>
      <c r="P50" s="314"/>
      <c r="Q50" s="314"/>
      <c r="R50" s="314"/>
      <c r="S50" s="314"/>
      <c r="T50" s="314"/>
      <c r="U50" s="314"/>
      <c r="V50" s="314"/>
      <c r="W50" s="314"/>
      <c r="X50" s="315"/>
      <c r="Y50" s="316"/>
      <c r="Z50" s="316"/>
      <c r="AA50" s="316"/>
      <c r="AB50" s="316"/>
      <c r="AC50" s="316"/>
      <c r="AD50" s="316"/>
      <c r="AE50" s="316"/>
      <c r="AF50" s="317"/>
      <c r="AG50" s="136"/>
      <c r="AH50" s="36"/>
      <c r="AI50" s="36"/>
      <c r="AJ50" s="36"/>
      <c r="AK50" s="36"/>
    </row>
    <row r="51" spans="2:37" s="56" customFormat="1" ht="17.25" thickBot="1">
      <c r="F51" s="226"/>
      <c r="G51" s="226"/>
      <c r="H51" s="211"/>
      <c r="I51" s="211"/>
      <c r="J51" s="211"/>
      <c r="K51" s="211"/>
      <c r="L51" s="211"/>
      <c r="M51" s="211"/>
      <c r="O51" s="318" t="s">
        <v>62</v>
      </c>
      <c r="P51" s="319"/>
      <c r="Q51" s="319"/>
      <c r="R51" s="319"/>
      <c r="S51" s="320" t="s">
        <v>63</v>
      </c>
      <c r="T51" s="321"/>
      <c r="U51" s="320" t="s">
        <v>74</v>
      </c>
      <c r="V51" s="321"/>
      <c r="W51" s="320" t="s">
        <v>75</v>
      </c>
      <c r="X51" s="321"/>
      <c r="Y51" s="322" t="s">
        <v>5</v>
      </c>
      <c r="Z51" s="323"/>
      <c r="AA51" s="323"/>
      <c r="AB51" s="323"/>
      <c r="AC51" s="324"/>
      <c r="AD51" s="316"/>
      <c r="AE51" s="325" t="s">
        <v>6</v>
      </c>
      <c r="AF51" s="326"/>
      <c r="AG51" s="137"/>
      <c r="AH51" s="57"/>
      <c r="AI51" s="57"/>
      <c r="AJ51" s="57"/>
      <c r="AK51" s="57"/>
    </row>
    <row r="52" spans="2:37" s="34" customFormat="1" ht="17.25" thickBot="1">
      <c r="F52" s="226"/>
      <c r="G52" s="226"/>
      <c r="H52" s="85"/>
      <c r="I52" s="86"/>
      <c r="J52" s="85"/>
      <c r="K52" s="86"/>
      <c r="L52" s="87"/>
      <c r="M52" s="87"/>
      <c r="O52" s="327" t="s">
        <v>64</v>
      </c>
      <c r="P52" s="328"/>
      <c r="Q52" s="329" t="s">
        <v>65</v>
      </c>
      <c r="R52" s="328"/>
      <c r="S52" s="330" t="s">
        <v>66</v>
      </c>
      <c r="T52" s="331"/>
      <c r="U52" s="330" t="s">
        <v>67</v>
      </c>
      <c r="V52" s="331"/>
      <c r="W52" s="330" t="s">
        <v>68</v>
      </c>
      <c r="X52" s="331"/>
      <c r="Y52" s="332" t="s">
        <v>111</v>
      </c>
      <c r="Z52" s="333"/>
      <c r="AA52" s="333"/>
      <c r="AB52" s="333"/>
      <c r="AC52" s="334"/>
      <c r="AD52" s="335"/>
      <c r="AE52" s="336" t="s">
        <v>94</v>
      </c>
      <c r="AF52" s="337"/>
      <c r="AG52" s="136"/>
      <c r="AH52" s="36"/>
      <c r="AI52" s="36"/>
      <c r="AJ52" s="36"/>
      <c r="AK52" s="36"/>
    </row>
    <row r="53" spans="2:37" s="140" customFormat="1" ht="35.450000000000003" customHeight="1" thickBot="1">
      <c r="F53" s="224"/>
      <c r="G53" s="224"/>
      <c r="H53" s="209"/>
      <c r="I53" s="209"/>
      <c r="J53" s="209"/>
      <c r="K53" s="209"/>
      <c r="L53" s="139"/>
      <c r="M53" s="139"/>
      <c r="O53" s="338" t="s">
        <v>16</v>
      </c>
      <c r="P53" s="339" t="s">
        <v>69</v>
      </c>
      <c r="Q53" s="339" t="s">
        <v>16</v>
      </c>
      <c r="R53" s="339" t="s">
        <v>69</v>
      </c>
      <c r="S53" s="340" t="s">
        <v>16</v>
      </c>
      <c r="T53" s="341" t="s">
        <v>69</v>
      </c>
      <c r="U53" s="340" t="s">
        <v>16</v>
      </c>
      <c r="V53" s="341" t="s">
        <v>69</v>
      </c>
      <c r="W53" s="340" t="s">
        <v>16</v>
      </c>
      <c r="X53" s="341" t="s">
        <v>69</v>
      </c>
      <c r="Y53" s="342" t="s">
        <v>21</v>
      </c>
      <c r="Z53" s="343" t="s">
        <v>70</v>
      </c>
      <c r="AA53" s="344" t="s">
        <v>76</v>
      </c>
      <c r="AB53" s="344" t="s">
        <v>71</v>
      </c>
      <c r="AC53" s="345" t="s">
        <v>10</v>
      </c>
      <c r="AD53" s="346" t="s">
        <v>72</v>
      </c>
      <c r="AE53" s="347" t="s">
        <v>21</v>
      </c>
      <c r="AF53" s="348" t="s">
        <v>10</v>
      </c>
      <c r="AG53" s="141"/>
      <c r="AH53" s="142"/>
      <c r="AI53" s="142"/>
      <c r="AJ53" s="142"/>
      <c r="AK53" s="142"/>
    </row>
    <row r="54" spans="2:37" s="113" customFormat="1" ht="16.899999999999999" customHeight="1" thickBot="1">
      <c r="F54" s="134"/>
      <c r="K54" s="135"/>
      <c r="L54" s="135"/>
      <c r="M54" s="135"/>
      <c r="O54" s="349">
        <f>I36</f>
        <v>470878.08</v>
      </c>
      <c r="P54" s="350" t="s">
        <v>73</v>
      </c>
      <c r="Q54" s="350">
        <f>I36</f>
        <v>470878.08</v>
      </c>
      <c r="R54" s="351">
        <f>+(O54+Q54)*0.2</f>
        <v>188351.23200000002</v>
      </c>
      <c r="S54" s="352">
        <f>I36</f>
        <v>470878.08</v>
      </c>
      <c r="T54" s="353">
        <f>R54</f>
        <v>188351.23200000002</v>
      </c>
      <c r="U54" s="352">
        <f>S54</f>
        <v>470878.08</v>
      </c>
      <c r="V54" s="353">
        <f>T54</f>
        <v>188351.23200000002</v>
      </c>
      <c r="W54" s="354">
        <f>S54</f>
        <v>470878.08</v>
      </c>
      <c r="X54" s="353">
        <f>T54</f>
        <v>188351.23200000002</v>
      </c>
      <c r="Y54" s="355">
        <f>Q54+O54</f>
        <v>941756.16</v>
      </c>
      <c r="Z54" s="356">
        <f>R54</f>
        <v>188351.23200000002</v>
      </c>
      <c r="AA54" s="357">
        <f>S54+U54+W54</f>
        <v>1412634.24</v>
      </c>
      <c r="AB54" s="358">
        <f>T54+V54+X54</f>
        <v>565053.696</v>
      </c>
      <c r="AC54" s="359">
        <f>SUM(O54:X54)</f>
        <v>3107795.3279999997</v>
      </c>
      <c r="AD54" s="360">
        <v>0.21</v>
      </c>
      <c r="AE54" s="361">
        <f>Y54*1.21</f>
        <v>1139524.9535999999</v>
      </c>
      <c r="AF54" s="362">
        <f>AC54*1.21</f>
        <v>3760432.3468799996</v>
      </c>
      <c r="AG54" s="117"/>
      <c r="AH54" s="118"/>
      <c r="AI54" s="118"/>
      <c r="AJ54" s="118"/>
      <c r="AK54" s="118"/>
    </row>
    <row r="55" spans="2:37" s="34" customFormat="1" ht="4.9000000000000004" customHeight="1">
      <c r="F55" s="63"/>
      <c r="I55" s="84"/>
      <c r="O55" s="363"/>
      <c r="P55" s="364"/>
      <c r="Q55" s="365"/>
      <c r="R55" s="364"/>
      <c r="S55" s="364"/>
      <c r="T55" s="364"/>
      <c r="U55" s="366"/>
      <c r="V55" s="367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36"/>
      <c r="AH55" s="36"/>
      <c r="AI55" s="36"/>
      <c r="AJ55" s="36"/>
      <c r="AK55" s="36"/>
    </row>
    <row r="56" spans="2:37" s="34" customFormat="1" ht="53.25" customHeight="1">
      <c r="F56" s="63"/>
      <c r="O56" s="368" t="s">
        <v>80</v>
      </c>
      <c r="P56" s="368"/>
      <c r="Q56" s="368"/>
      <c r="R56" s="368"/>
      <c r="S56" s="368"/>
      <c r="T56" s="368"/>
      <c r="U56" s="368"/>
      <c r="V56" s="368"/>
      <c r="W56" s="368"/>
      <c r="X56" s="368"/>
      <c r="Y56" s="368"/>
      <c r="Z56" s="368"/>
      <c r="AA56" s="368"/>
      <c r="AB56" s="368"/>
      <c r="AC56" s="368"/>
      <c r="AD56" s="368"/>
      <c r="AE56" s="368"/>
      <c r="AF56" s="369"/>
      <c r="AG56" s="36"/>
      <c r="AH56" s="36"/>
      <c r="AI56" s="36"/>
      <c r="AJ56" s="36"/>
      <c r="AK56" s="36"/>
    </row>
    <row r="57" spans="2:37" s="34" customFormat="1" ht="16.5" customHeight="1">
      <c r="F57" s="63"/>
      <c r="O57" s="370" t="s">
        <v>79</v>
      </c>
      <c r="P57" s="370"/>
      <c r="Q57" s="370"/>
      <c r="R57" s="370"/>
      <c r="S57" s="370"/>
      <c r="T57" s="370"/>
      <c r="U57" s="370"/>
      <c r="V57" s="370"/>
      <c r="W57" s="370"/>
      <c r="X57" s="370"/>
      <c r="Y57" s="370"/>
      <c r="Z57" s="370"/>
      <c r="AA57" s="370"/>
      <c r="AB57" s="370"/>
      <c r="AC57" s="370"/>
      <c r="AD57" s="370"/>
      <c r="AE57" s="370"/>
      <c r="AF57" s="370"/>
      <c r="AG57" s="36"/>
      <c r="AH57" s="36"/>
      <c r="AI57" s="36"/>
      <c r="AJ57" s="36"/>
      <c r="AK57" s="36"/>
    </row>
    <row r="58" spans="2:37" s="34" customFormat="1" ht="16.5" customHeight="1">
      <c r="F58" s="63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</row>
    <row r="59" spans="2:37" s="34" customFormat="1" ht="16.5" customHeight="1">
      <c r="F59" s="63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</row>
    <row r="60" spans="2:37" s="34" customFormat="1">
      <c r="F60" s="63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</row>
    <row r="61" spans="2:37" s="34" customFormat="1">
      <c r="F61" s="63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</row>
    <row r="62" spans="2:37" s="34" customFormat="1">
      <c r="F62" s="63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</row>
    <row r="63" spans="2:37" s="34" customFormat="1">
      <c r="F63" s="63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</row>
    <row r="64" spans="2:37" s="34" customFormat="1">
      <c r="F64" s="63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</row>
    <row r="65" spans="6:37" s="34" customFormat="1">
      <c r="F65" s="63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</row>
    <row r="66" spans="6:37" s="34" customFormat="1">
      <c r="F66" s="63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</row>
    <row r="67" spans="6:37" s="34" customFormat="1">
      <c r="F67" s="63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</row>
    <row r="68" spans="6:37" s="34" customFormat="1">
      <c r="F68" s="63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</row>
    <row r="69" spans="6:37" s="34" customFormat="1">
      <c r="F69" s="63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</row>
    <row r="70" spans="6:37" s="34" customFormat="1">
      <c r="F70" s="63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</row>
    <row r="71" spans="6:37" s="34" customFormat="1">
      <c r="F71" s="63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</row>
    <row r="72" spans="6:37" s="34" customFormat="1">
      <c r="F72" s="63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</row>
    <row r="73" spans="6:37" s="34" customFormat="1">
      <c r="F73" s="63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</row>
    <row r="74" spans="6:37" s="34" customFormat="1">
      <c r="F74" s="63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</row>
    <row r="75" spans="6:37" s="34" customFormat="1">
      <c r="F75" s="63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</row>
    <row r="76" spans="6:37" s="34" customFormat="1">
      <c r="F76" s="63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</row>
    <row r="77" spans="6:37" s="34" customFormat="1">
      <c r="F77" s="63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</row>
    <row r="78" spans="6:37" s="34" customFormat="1">
      <c r="F78" s="63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</row>
    <row r="79" spans="6:37" s="34" customFormat="1">
      <c r="F79" s="63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</row>
    <row r="80" spans="6:37" s="34" customFormat="1">
      <c r="F80" s="63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</row>
    <row r="81" spans="6:37" s="34" customFormat="1">
      <c r="F81" s="63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</row>
    <row r="82" spans="6:37" s="34" customFormat="1">
      <c r="F82" s="63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</row>
    <row r="83" spans="6:37" s="34" customFormat="1">
      <c r="F83" s="63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</row>
    <row r="84" spans="6:37" s="34" customFormat="1">
      <c r="F84" s="63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</row>
    <row r="85" spans="6:37" s="34" customFormat="1">
      <c r="F85" s="63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</row>
    <row r="86" spans="6:37" s="34" customFormat="1">
      <c r="F86" s="63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</row>
    <row r="87" spans="6:37" s="34" customFormat="1">
      <c r="F87" s="63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</row>
    <row r="88" spans="6:37" s="34" customFormat="1">
      <c r="F88" s="63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</row>
    <row r="89" spans="6:37" s="34" customFormat="1">
      <c r="F89" s="63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</row>
    <row r="90" spans="6:37" s="34" customFormat="1">
      <c r="F90" s="63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</row>
    <row r="91" spans="6:37" s="34" customFormat="1">
      <c r="F91" s="63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</row>
    <row r="92" spans="6:37" s="34" customFormat="1">
      <c r="F92" s="63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</row>
    <row r="93" spans="6:37" s="34" customFormat="1">
      <c r="F93" s="63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</row>
    <row r="94" spans="6:37" s="34" customFormat="1">
      <c r="F94" s="63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</row>
    <row r="95" spans="6:37" s="34" customFormat="1">
      <c r="F95" s="63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</row>
    <row r="96" spans="6:37" s="34" customFormat="1">
      <c r="F96" s="63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</row>
    <row r="97" spans="6:37" s="34" customFormat="1">
      <c r="F97" s="63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</row>
    <row r="98" spans="6:37" s="34" customFormat="1">
      <c r="F98" s="63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</row>
    <row r="99" spans="6:37" s="34" customFormat="1">
      <c r="F99" s="63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</row>
    <row r="100" spans="6:37" s="34" customFormat="1">
      <c r="F100" s="63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</row>
    <row r="101" spans="6:37" s="34" customFormat="1">
      <c r="F101" s="63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</row>
    <row r="102" spans="6:37" s="34" customFormat="1">
      <c r="F102" s="63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</row>
    <row r="103" spans="6:37" s="34" customFormat="1">
      <c r="F103" s="63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</row>
    <row r="104" spans="6:37" s="34" customFormat="1">
      <c r="F104" s="63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</row>
    <row r="105" spans="6:37" s="34" customFormat="1">
      <c r="F105" s="63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</row>
    <row r="106" spans="6:37" s="34" customFormat="1">
      <c r="F106" s="63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</row>
    <row r="107" spans="6:37" s="34" customFormat="1">
      <c r="F107" s="63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</row>
    <row r="108" spans="6:37" s="34" customFormat="1">
      <c r="F108" s="63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</row>
    <row r="109" spans="6:37" s="34" customFormat="1">
      <c r="F109" s="63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</row>
    <row r="110" spans="6:37" s="34" customFormat="1">
      <c r="F110" s="63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</row>
    <row r="111" spans="6:37" s="34" customFormat="1">
      <c r="F111" s="63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</row>
    <row r="112" spans="6:37" s="34" customFormat="1">
      <c r="F112" s="63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6:37" s="34" customFormat="1">
      <c r="F113" s="63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</row>
    <row r="114" spans="6:37" s="34" customFormat="1">
      <c r="F114" s="63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</row>
    <row r="115" spans="6:37" s="34" customFormat="1">
      <c r="F115" s="63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</row>
    <row r="116" spans="6:37" s="34" customFormat="1">
      <c r="F116" s="63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</row>
    <row r="117" spans="6:37" s="34" customFormat="1">
      <c r="F117" s="63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</row>
    <row r="118" spans="6:37" s="34" customFormat="1">
      <c r="F118" s="63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</row>
    <row r="119" spans="6:37" s="34" customFormat="1">
      <c r="F119" s="63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</row>
    <row r="120" spans="6:37" s="34" customFormat="1">
      <c r="F120" s="63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</row>
    <row r="121" spans="6:37" s="34" customFormat="1">
      <c r="F121" s="63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</row>
    <row r="122" spans="6:37" s="34" customFormat="1">
      <c r="F122" s="63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</row>
    <row r="123" spans="6:37" s="34" customFormat="1">
      <c r="F123" s="63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</row>
    <row r="124" spans="6:37" s="34" customFormat="1">
      <c r="F124" s="63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</row>
    <row r="125" spans="6:37" s="34" customFormat="1">
      <c r="F125" s="63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</row>
    <row r="126" spans="6:37" s="34" customFormat="1">
      <c r="F126" s="63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</row>
    <row r="127" spans="6:37" s="34" customFormat="1">
      <c r="F127" s="63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</row>
    <row r="128" spans="6:37" s="59" customFormat="1">
      <c r="F128" s="67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</row>
    <row r="129" spans="6:37" s="59" customFormat="1">
      <c r="F129" s="67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</row>
    <row r="130" spans="6:37" s="59" customFormat="1">
      <c r="F130" s="67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</row>
    <row r="131" spans="6:37" s="59" customFormat="1">
      <c r="F131" s="67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</row>
    <row r="132" spans="6:37" s="59" customFormat="1">
      <c r="F132" s="67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</row>
    <row r="133" spans="6:37" s="59" customFormat="1">
      <c r="F133" s="67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58"/>
    </row>
    <row r="134" spans="6:37" s="59" customFormat="1">
      <c r="F134" s="67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</row>
    <row r="135" spans="6:37" s="59" customFormat="1">
      <c r="F135" s="67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</row>
    <row r="136" spans="6:37" s="59" customFormat="1">
      <c r="F136" s="67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</row>
    <row r="137" spans="6:37" s="59" customFormat="1">
      <c r="F137" s="67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</row>
    <row r="138" spans="6:37" s="59" customFormat="1">
      <c r="F138" s="67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</row>
    <row r="139" spans="6:37" s="59" customFormat="1">
      <c r="F139" s="67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</row>
    <row r="140" spans="6:37" s="59" customFormat="1">
      <c r="F140" s="67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</row>
    <row r="141" spans="6:37" s="59" customFormat="1">
      <c r="F141" s="67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</row>
    <row r="142" spans="6:37" s="59" customFormat="1">
      <c r="F142" s="67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</row>
    <row r="143" spans="6:37" s="59" customFormat="1">
      <c r="F143" s="67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</row>
    <row r="144" spans="6:37" s="59" customFormat="1">
      <c r="F144" s="67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</row>
    <row r="145" spans="6:37" s="59" customFormat="1">
      <c r="F145" s="67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</row>
    <row r="146" spans="6:37" s="59" customFormat="1">
      <c r="F146" s="67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</row>
    <row r="147" spans="6:37" s="59" customFormat="1">
      <c r="F147" s="67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</row>
    <row r="148" spans="6:37" s="59" customFormat="1">
      <c r="F148" s="67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</row>
    <row r="149" spans="6:37" s="59" customFormat="1">
      <c r="F149" s="67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</row>
    <row r="150" spans="6:37" s="59" customFormat="1">
      <c r="F150" s="67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</row>
    <row r="151" spans="6:37" s="59" customFormat="1">
      <c r="F151" s="67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  <c r="AF151" s="58"/>
      <c r="AG151" s="58"/>
      <c r="AH151" s="58"/>
      <c r="AI151" s="58"/>
      <c r="AJ151" s="58"/>
      <c r="AK151" s="58"/>
    </row>
    <row r="152" spans="6:37" s="59" customFormat="1">
      <c r="F152" s="67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  <c r="AF152" s="58"/>
      <c r="AG152" s="58"/>
      <c r="AH152" s="58"/>
      <c r="AI152" s="58"/>
      <c r="AJ152" s="58"/>
      <c r="AK152" s="58"/>
    </row>
    <row r="153" spans="6:37" s="59" customFormat="1">
      <c r="F153" s="67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  <c r="AF153" s="58"/>
      <c r="AG153" s="58"/>
      <c r="AH153" s="58"/>
      <c r="AI153" s="58"/>
      <c r="AJ153" s="58"/>
      <c r="AK153" s="58"/>
    </row>
    <row r="154" spans="6:37" s="59" customFormat="1">
      <c r="F154" s="67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</row>
    <row r="155" spans="6:37" s="59" customFormat="1">
      <c r="F155" s="67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</row>
    <row r="156" spans="6:37" s="59" customFormat="1">
      <c r="F156" s="67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</row>
    <row r="157" spans="6:37" s="59" customFormat="1">
      <c r="F157" s="67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  <c r="AF157" s="58"/>
      <c r="AG157" s="58"/>
      <c r="AH157" s="58"/>
      <c r="AI157" s="58"/>
      <c r="AJ157" s="58"/>
      <c r="AK157" s="58"/>
    </row>
    <row r="158" spans="6:37" s="59" customFormat="1">
      <c r="F158" s="67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</row>
    <row r="159" spans="6:37" s="59" customFormat="1">
      <c r="F159" s="67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</row>
    <row r="160" spans="6:37" s="59" customFormat="1">
      <c r="F160" s="67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</row>
    <row r="161" spans="6:37" s="59" customFormat="1">
      <c r="F161" s="67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  <c r="AF161" s="58"/>
      <c r="AG161" s="58"/>
      <c r="AH161" s="58"/>
      <c r="AI161" s="58"/>
      <c r="AJ161" s="58"/>
      <c r="AK161" s="58"/>
    </row>
    <row r="162" spans="6:37" s="59" customFormat="1">
      <c r="F162" s="67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</row>
    <row r="163" spans="6:37" s="59" customFormat="1">
      <c r="F163" s="67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  <c r="AF163" s="58"/>
      <c r="AG163" s="58"/>
      <c r="AH163" s="58"/>
      <c r="AI163" s="58"/>
      <c r="AJ163" s="58"/>
      <c r="AK163" s="58"/>
    </row>
    <row r="164" spans="6:37" s="59" customFormat="1">
      <c r="F164" s="67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8"/>
      <c r="AE164" s="58"/>
      <c r="AF164" s="58"/>
      <c r="AG164" s="58"/>
      <c r="AH164" s="58"/>
      <c r="AI164" s="58"/>
      <c r="AJ164" s="58"/>
      <c r="AK164" s="58"/>
    </row>
    <row r="165" spans="6:37" s="59" customFormat="1">
      <c r="F165" s="67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  <c r="AF165" s="58"/>
      <c r="AG165" s="58"/>
      <c r="AH165" s="58"/>
      <c r="AI165" s="58"/>
      <c r="AJ165" s="58"/>
      <c r="AK165" s="58"/>
    </row>
    <row r="166" spans="6:37" s="59" customFormat="1">
      <c r="F166" s="67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</row>
    <row r="167" spans="6:37" s="59" customFormat="1">
      <c r="F167" s="67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</row>
    <row r="168" spans="6:37" s="59" customFormat="1">
      <c r="F168" s="67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</row>
    <row r="169" spans="6:37" s="59" customFormat="1">
      <c r="F169" s="67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</row>
    <row r="170" spans="6:37" s="59" customFormat="1">
      <c r="F170" s="67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</row>
    <row r="171" spans="6:37" s="59" customFormat="1">
      <c r="F171" s="67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</row>
    <row r="172" spans="6:37" s="59" customFormat="1">
      <c r="F172" s="67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/>
    </row>
    <row r="173" spans="6:37" s="59" customFormat="1">
      <c r="F173" s="67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</row>
    <row r="174" spans="6:37" s="59" customFormat="1">
      <c r="F174" s="67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</row>
    <row r="175" spans="6:37" s="59" customFormat="1">
      <c r="F175" s="67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</row>
    <row r="176" spans="6:37" s="59" customFormat="1">
      <c r="F176" s="67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</row>
    <row r="177" spans="6:37" s="59" customFormat="1">
      <c r="F177" s="67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  <c r="AF177" s="58"/>
      <c r="AG177" s="58"/>
      <c r="AH177" s="58"/>
      <c r="AI177" s="58"/>
      <c r="AJ177" s="58"/>
      <c r="AK177" s="58"/>
    </row>
    <row r="178" spans="6:37" s="59" customFormat="1">
      <c r="F178" s="67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</row>
    <row r="179" spans="6:37" s="59" customFormat="1">
      <c r="F179" s="67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</row>
    <row r="180" spans="6:37" s="59" customFormat="1">
      <c r="F180" s="67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</row>
    <row r="181" spans="6:37" s="59" customFormat="1">
      <c r="F181" s="67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</row>
    <row r="182" spans="6:37" s="59" customFormat="1">
      <c r="F182" s="67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</row>
    <row r="183" spans="6:37" s="59" customFormat="1">
      <c r="F183" s="67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</row>
    <row r="184" spans="6:37" s="59" customFormat="1">
      <c r="F184" s="67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</row>
    <row r="185" spans="6:37" s="59" customFormat="1">
      <c r="F185" s="67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  <c r="AF185" s="58"/>
      <c r="AG185" s="58"/>
      <c r="AH185" s="58"/>
      <c r="AI185" s="58"/>
      <c r="AJ185" s="58"/>
      <c r="AK185" s="58"/>
    </row>
    <row r="186" spans="6:37" s="59" customFormat="1">
      <c r="F186" s="67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</row>
    <row r="187" spans="6:37" s="59" customFormat="1">
      <c r="F187" s="67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</row>
    <row r="188" spans="6:37" s="59" customFormat="1">
      <c r="F188" s="67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  <c r="AF188" s="58"/>
      <c r="AG188" s="58"/>
      <c r="AH188" s="58"/>
      <c r="AI188" s="58"/>
      <c r="AJ188" s="58"/>
      <c r="AK188" s="58"/>
    </row>
    <row r="189" spans="6:37" s="59" customFormat="1">
      <c r="F189" s="67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8"/>
      <c r="AE189" s="58"/>
      <c r="AF189" s="58"/>
      <c r="AG189" s="58"/>
      <c r="AH189" s="58"/>
      <c r="AI189" s="58"/>
      <c r="AJ189" s="58"/>
      <c r="AK189" s="58"/>
    </row>
    <row r="190" spans="6:37" s="59" customFormat="1">
      <c r="F190" s="67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</row>
    <row r="191" spans="6:37" s="59" customFormat="1">
      <c r="F191" s="67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  <c r="AF191" s="58"/>
      <c r="AG191" s="58"/>
      <c r="AH191" s="58"/>
      <c r="AI191" s="58"/>
      <c r="AJ191" s="58"/>
      <c r="AK191" s="58"/>
    </row>
    <row r="192" spans="6:37" s="59" customFormat="1">
      <c r="F192" s="67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  <c r="AF192" s="58"/>
      <c r="AG192" s="58"/>
      <c r="AH192" s="58"/>
      <c r="AI192" s="58"/>
      <c r="AJ192" s="58"/>
      <c r="AK192" s="58"/>
    </row>
    <row r="193" spans="6:37" s="59" customFormat="1">
      <c r="F193" s="67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  <c r="AF193" s="58"/>
      <c r="AG193" s="58"/>
      <c r="AH193" s="58"/>
      <c r="AI193" s="58"/>
      <c r="AJ193" s="58"/>
      <c r="AK193" s="58"/>
    </row>
    <row r="194" spans="6:37" s="59" customFormat="1">
      <c r="F194" s="67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  <c r="AD194" s="58"/>
      <c r="AE194" s="58"/>
      <c r="AF194" s="58"/>
      <c r="AG194" s="58"/>
      <c r="AH194" s="58"/>
      <c r="AI194" s="58"/>
      <c r="AJ194" s="58"/>
      <c r="AK194" s="58"/>
    </row>
    <row r="195" spans="6:37" s="59" customFormat="1">
      <c r="F195" s="67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/>
    </row>
    <row r="196" spans="6:37" s="59" customFormat="1">
      <c r="F196" s="67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  <c r="AF196" s="58"/>
      <c r="AG196" s="58"/>
      <c r="AH196" s="58"/>
      <c r="AI196" s="58"/>
      <c r="AJ196" s="58"/>
      <c r="AK196" s="58"/>
    </row>
    <row r="197" spans="6:37" s="59" customFormat="1">
      <c r="F197" s="67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  <c r="AD197" s="58"/>
      <c r="AE197" s="58"/>
      <c r="AF197" s="58"/>
      <c r="AG197" s="58"/>
      <c r="AH197" s="58"/>
      <c r="AI197" s="58"/>
      <c r="AJ197" s="58"/>
      <c r="AK197" s="58"/>
    </row>
    <row r="198" spans="6:37" s="59" customFormat="1">
      <c r="F198" s="67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  <c r="AD198" s="58"/>
      <c r="AE198" s="58"/>
      <c r="AF198" s="58"/>
      <c r="AG198" s="58"/>
      <c r="AH198" s="58"/>
      <c r="AI198" s="58"/>
      <c r="AJ198" s="58"/>
      <c r="AK198" s="58"/>
    </row>
    <row r="199" spans="6:37" s="59" customFormat="1">
      <c r="F199" s="67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  <c r="AF199" s="58"/>
      <c r="AG199" s="58"/>
      <c r="AH199" s="58"/>
      <c r="AI199" s="58"/>
      <c r="AJ199" s="58"/>
      <c r="AK199" s="58"/>
    </row>
    <row r="200" spans="6:37" s="59" customFormat="1">
      <c r="F200" s="67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  <c r="AF200" s="58"/>
      <c r="AG200" s="58"/>
      <c r="AH200" s="58"/>
      <c r="AI200" s="58"/>
      <c r="AJ200" s="58"/>
      <c r="AK200" s="58"/>
    </row>
    <row r="201" spans="6:37" s="59" customFormat="1">
      <c r="F201" s="67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  <c r="AF201" s="58"/>
      <c r="AG201" s="58"/>
      <c r="AH201" s="58"/>
      <c r="AI201" s="58"/>
      <c r="AJ201" s="58"/>
      <c r="AK201" s="58"/>
    </row>
    <row r="202" spans="6:37" s="59" customFormat="1">
      <c r="F202" s="67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  <c r="AD202" s="58"/>
      <c r="AE202" s="58"/>
      <c r="AF202" s="58"/>
      <c r="AG202" s="58"/>
      <c r="AH202" s="58"/>
      <c r="AI202" s="58"/>
      <c r="AJ202" s="58"/>
      <c r="AK202" s="58"/>
    </row>
    <row r="203" spans="6:37" s="59" customFormat="1">
      <c r="F203" s="67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  <c r="AF203" s="58"/>
      <c r="AG203" s="58"/>
      <c r="AH203" s="58"/>
      <c r="AI203" s="58"/>
      <c r="AJ203" s="58"/>
      <c r="AK203" s="58"/>
    </row>
    <row r="204" spans="6:37" s="59" customFormat="1">
      <c r="F204" s="67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  <c r="AF204" s="58"/>
      <c r="AG204" s="58"/>
      <c r="AH204" s="58"/>
      <c r="AI204" s="58"/>
      <c r="AJ204" s="58"/>
      <c r="AK204" s="58"/>
    </row>
    <row r="205" spans="6:37" s="59" customFormat="1">
      <c r="F205" s="67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</row>
    <row r="206" spans="6:37" s="59" customFormat="1">
      <c r="F206" s="67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  <c r="AF206" s="58"/>
      <c r="AG206" s="58"/>
      <c r="AH206" s="58"/>
      <c r="AI206" s="58"/>
      <c r="AJ206" s="58"/>
      <c r="AK206" s="58"/>
    </row>
    <row r="207" spans="6:37" s="59" customFormat="1">
      <c r="F207" s="67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58"/>
      <c r="AG207" s="58"/>
      <c r="AH207" s="58"/>
      <c r="AI207" s="58"/>
      <c r="AJ207" s="58"/>
      <c r="AK207" s="58"/>
    </row>
    <row r="208" spans="6:37" s="59" customFormat="1">
      <c r="F208" s="67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58"/>
      <c r="AJ208" s="58"/>
      <c r="AK208" s="58"/>
    </row>
    <row r="209" spans="6:37" s="59" customFormat="1">
      <c r="F209" s="67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58"/>
      <c r="AJ209" s="58"/>
      <c r="AK209" s="58"/>
    </row>
    <row r="210" spans="6:37" s="59" customFormat="1">
      <c r="F210" s="67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  <c r="AD210" s="58"/>
      <c r="AE210" s="58"/>
      <c r="AF210" s="58"/>
      <c r="AG210" s="58"/>
      <c r="AH210" s="58"/>
      <c r="AI210" s="58"/>
      <c r="AJ210" s="58"/>
      <c r="AK210" s="58"/>
    </row>
    <row r="211" spans="6:37" s="59" customFormat="1">
      <c r="F211" s="67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  <c r="AD211" s="58"/>
      <c r="AE211" s="58"/>
      <c r="AF211" s="58"/>
      <c r="AG211" s="58"/>
      <c r="AH211" s="58"/>
      <c r="AI211" s="58"/>
      <c r="AJ211" s="58"/>
      <c r="AK211" s="58"/>
    </row>
    <row r="212" spans="6:37" s="59" customFormat="1">
      <c r="F212" s="67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58"/>
      <c r="AJ212" s="58"/>
      <c r="AK212" s="58"/>
    </row>
    <row r="213" spans="6:37" s="59" customFormat="1">
      <c r="F213" s="67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58"/>
      <c r="AJ213" s="58"/>
      <c r="AK213" s="58"/>
    </row>
    <row r="214" spans="6:37" s="59" customFormat="1">
      <c r="F214" s="67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  <c r="AD214" s="58"/>
      <c r="AE214" s="58"/>
      <c r="AF214" s="58"/>
      <c r="AG214" s="58"/>
      <c r="AH214" s="58"/>
      <c r="AI214" s="58"/>
      <c r="AJ214" s="58"/>
      <c r="AK214" s="58"/>
    </row>
    <row r="215" spans="6:37" s="59" customFormat="1">
      <c r="F215" s="67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58"/>
      <c r="AJ215" s="58"/>
      <c r="AK215" s="58"/>
    </row>
    <row r="216" spans="6:37" s="59" customFormat="1">
      <c r="F216" s="67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</row>
    <row r="217" spans="6:37" s="59" customFormat="1">
      <c r="F217" s="67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  <c r="AD217" s="58"/>
      <c r="AE217" s="58"/>
      <c r="AF217" s="58"/>
      <c r="AG217" s="58"/>
      <c r="AH217" s="58"/>
      <c r="AI217" s="58"/>
      <c r="AJ217" s="58"/>
      <c r="AK217" s="58"/>
    </row>
    <row r="218" spans="6:37" s="59" customFormat="1">
      <c r="F218" s="67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  <c r="AD218" s="58"/>
      <c r="AE218" s="58"/>
      <c r="AF218" s="58"/>
      <c r="AG218" s="58"/>
      <c r="AH218" s="58"/>
      <c r="AI218" s="58"/>
      <c r="AJ218" s="58"/>
      <c r="AK218" s="58"/>
    </row>
    <row r="219" spans="6:37" s="59" customFormat="1">
      <c r="F219" s="67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  <c r="AD219" s="58"/>
      <c r="AE219" s="58"/>
      <c r="AF219" s="58"/>
      <c r="AG219" s="58"/>
      <c r="AH219" s="58"/>
      <c r="AI219" s="58"/>
      <c r="AJ219" s="58"/>
      <c r="AK219" s="58"/>
    </row>
    <row r="220" spans="6:37" s="59" customFormat="1">
      <c r="F220" s="67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  <c r="AD220" s="58"/>
      <c r="AE220" s="58"/>
      <c r="AF220" s="58"/>
      <c r="AG220" s="58"/>
      <c r="AH220" s="58"/>
      <c r="AI220" s="58"/>
      <c r="AJ220" s="58"/>
      <c r="AK220" s="58"/>
    </row>
    <row r="221" spans="6:37" s="59" customFormat="1">
      <c r="F221" s="67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  <c r="AD221" s="58"/>
      <c r="AE221" s="58"/>
      <c r="AF221" s="58"/>
      <c r="AG221" s="58"/>
      <c r="AH221" s="58"/>
      <c r="AI221" s="58"/>
      <c r="AJ221" s="58"/>
      <c r="AK221" s="58"/>
    </row>
    <row r="222" spans="6:37" s="59" customFormat="1">
      <c r="F222" s="67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  <c r="AD222" s="58"/>
      <c r="AE222" s="58"/>
      <c r="AF222" s="58"/>
      <c r="AG222" s="58"/>
      <c r="AH222" s="58"/>
      <c r="AI222" s="58"/>
      <c r="AJ222" s="58"/>
      <c r="AK222" s="58"/>
    </row>
    <row r="223" spans="6:37" s="59" customFormat="1">
      <c r="F223" s="67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  <c r="AD223" s="58"/>
      <c r="AE223" s="58"/>
      <c r="AF223" s="58"/>
      <c r="AG223" s="58"/>
      <c r="AH223" s="58"/>
      <c r="AI223" s="58"/>
      <c r="AJ223" s="58"/>
      <c r="AK223" s="58"/>
    </row>
    <row r="224" spans="6:37" s="59" customFormat="1">
      <c r="F224" s="67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  <c r="AD224" s="58"/>
      <c r="AE224" s="58"/>
      <c r="AF224" s="58"/>
      <c r="AG224" s="58"/>
      <c r="AH224" s="58"/>
      <c r="AI224" s="58"/>
      <c r="AJ224" s="58"/>
      <c r="AK224" s="58"/>
    </row>
    <row r="225" spans="6:37" s="59" customFormat="1">
      <c r="F225" s="67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  <c r="AD225" s="58"/>
      <c r="AE225" s="58"/>
      <c r="AF225" s="58"/>
      <c r="AG225" s="58"/>
      <c r="AH225" s="58"/>
      <c r="AI225" s="58"/>
      <c r="AJ225" s="58"/>
      <c r="AK225" s="58"/>
    </row>
    <row r="226" spans="6:37" s="59" customFormat="1">
      <c r="F226" s="67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  <c r="AD226" s="58"/>
      <c r="AE226" s="58"/>
      <c r="AF226" s="58"/>
      <c r="AG226" s="58"/>
      <c r="AH226" s="58"/>
      <c r="AI226" s="58"/>
      <c r="AJ226" s="58"/>
      <c r="AK226" s="58"/>
    </row>
    <row r="227" spans="6:37" s="59" customFormat="1">
      <c r="F227" s="67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</row>
    <row r="228" spans="6:37" s="59" customFormat="1">
      <c r="F228" s="67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  <c r="AD228" s="58"/>
      <c r="AE228" s="58"/>
      <c r="AF228" s="58"/>
      <c r="AG228" s="58"/>
      <c r="AH228" s="58"/>
      <c r="AI228" s="58"/>
      <c r="AJ228" s="58"/>
      <c r="AK228" s="58"/>
    </row>
    <row r="229" spans="6:37" s="59" customFormat="1">
      <c r="F229" s="67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  <c r="AD229" s="58"/>
      <c r="AE229" s="58"/>
      <c r="AF229" s="58"/>
      <c r="AG229" s="58"/>
      <c r="AH229" s="58"/>
      <c r="AI229" s="58"/>
      <c r="AJ229" s="58"/>
      <c r="AK229" s="58"/>
    </row>
    <row r="230" spans="6:37" s="59" customFormat="1">
      <c r="F230" s="67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  <c r="AD230" s="58"/>
      <c r="AE230" s="58"/>
      <c r="AF230" s="58"/>
      <c r="AG230" s="58"/>
      <c r="AH230" s="58"/>
      <c r="AI230" s="58"/>
      <c r="AJ230" s="58"/>
      <c r="AK230" s="58"/>
    </row>
    <row r="231" spans="6:37" s="59" customFormat="1">
      <c r="F231" s="67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  <c r="AD231" s="58"/>
      <c r="AE231" s="58"/>
      <c r="AF231" s="58"/>
      <c r="AG231" s="58"/>
      <c r="AH231" s="58"/>
      <c r="AI231" s="58"/>
      <c r="AJ231" s="58"/>
      <c r="AK231" s="58"/>
    </row>
    <row r="232" spans="6:37" s="59" customFormat="1">
      <c r="F232" s="67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  <c r="AD232" s="58"/>
      <c r="AE232" s="58"/>
      <c r="AF232" s="58"/>
      <c r="AG232" s="58"/>
      <c r="AH232" s="58"/>
      <c r="AI232" s="58"/>
      <c r="AJ232" s="58"/>
      <c r="AK232" s="58"/>
    </row>
    <row r="233" spans="6:37" s="59" customFormat="1">
      <c r="F233" s="67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  <c r="AD233" s="58"/>
      <c r="AE233" s="58"/>
      <c r="AF233" s="58"/>
      <c r="AG233" s="58"/>
      <c r="AH233" s="58"/>
      <c r="AI233" s="58"/>
      <c r="AJ233" s="58"/>
      <c r="AK233" s="58"/>
    </row>
    <row r="234" spans="6:37" s="59" customFormat="1">
      <c r="F234" s="67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  <c r="AD234" s="58"/>
      <c r="AE234" s="58"/>
      <c r="AF234" s="58"/>
      <c r="AG234" s="58"/>
      <c r="AH234" s="58"/>
      <c r="AI234" s="58"/>
      <c r="AJ234" s="58"/>
      <c r="AK234" s="58"/>
    </row>
    <row r="235" spans="6:37" s="59" customFormat="1">
      <c r="F235" s="67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  <c r="AD235" s="58"/>
      <c r="AE235" s="58"/>
      <c r="AF235" s="58"/>
      <c r="AG235" s="58"/>
      <c r="AH235" s="58"/>
      <c r="AI235" s="58"/>
      <c r="AJ235" s="58"/>
      <c r="AK235" s="58"/>
    </row>
    <row r="236" spans="6:37" s="59" customFormat="1">
      <c r="F236" s="67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  <c r="AD236" s="58"/>
      <c r="AE236" s="58"/>
      <c r="AF236" s="58"/>
      <c r="AG236" s="58"/>
      <c r="AH236" s="58"/>
      <c r="AI236" s="58"/>
      <c r="AJ236" s="58"/>
      <c r="AK236" s="58"/>
    </row>
    <row r="237" spans="6:37" s="59" customFormat="1">
      <c r="F237" s="67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  <c r="AD237" s="58"/>
      <c r="AE237" s="58"/>
      <c r="AF237" s="58"/>
      <c r="AG237" s="58"/>
      <c r="AH237" s="58"/>
      <c r="AI237" s="58"/>
      <c r="AJ237" s="58"/>
      <c r="AK237" s="58"/>
    </row>
    <row r="238" spans="6:37" s="59" customFormat="1">
      <c r="F238" s="67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  <c r="AD238" s="58"/>
      <c r="AE238" s="58"/>
      <c r="AF238" s="58"/>
      <c r="AG238" s="58"/>
      <c r="AH238" s="58"/>
      <c r="AI238" s="58"/>
      <c r="AJ238" s="58"/>
      <c r="AK238" s="58"/>
    </row>
    <row r="239" spans="6:37" s="59" customFormat="1">
      <c r="F239" s="67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  <c r="AD239" s="58"/>
      <c r="AE239" s="58"/>
      <c r="AF239" s="58"/>
      <c r="AG239" s="58"/>
      <c r="AH239" s="58"/>
      <c r="AI239" s="58"/>
      <c r="AJ239" s="58"/>
      <c r="AK239" s="58"/>
    </row>
    <row r="240" spans="6:37" s="59" customFormat="1">
      <c r="F240" s="67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  <c r="AD240" s="58"/>
      <c r="AE240" s="58"/>
      <c r="AF240" s="58"/>
      <c r="AG240" s="58"/>
      <c r="AH240" s="58"/>
      <c r="AI240" s="58"/>
      <c r="AJ240" s="58"/>
      <c r="AK240" s="58"/>
    </row>
    <row r="241" spans="6:37" s="59" customFormat="1">
      <c r="F241" s="67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  <c r="AD241" s="58"/>
      <c r="AE241" s="58"/>
      <c r="AF241" s="58"/>
      <c r="AG241" s="58"/>
      <c r="AH241" s="58"/>
      <c r="AI241" s="58"/>
      <c r="AJ241" s="58"/>
      <c r="AK241" s="58"/>
    </row>
    <row r="242" spans="6:37" s="59" customFormat="1">
      <c r="F242" s="67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  <c r="AD242" s="58"/>
      <c r="AE242" s="58"/>
      <c r="AF242" s="58"/>
      <c r="AG242" s="58"/>
      <c r="AH242" s="58"/>
      <c r="AI242" s="58"/>
      <c r="AJ242" s="58"/>
      <c r="AK242" s="58"/>
    </row>
    <row r="243" spans="6:37" s="59" customFormat="1">
      <c r="F243" s="67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  <c r="AD243" s="58"/>
      <c r="AE243" s="58"/>
      <c r="AF243" s="58"/>
      <c r="AG243" s="58"/>
      <c r="AH243" s="58"/>
      <c r="AI243" s="58"/>
      <c r="AJ243" s="58"/>
      <c r="AK243" s="58"/>
    </row>
    <row r="244" spans="6:37" s="59" customFormat="1">
      <c r="F244" s="67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  <c r="AD244" s="58"/>
      <c r="AE244" s="58"/>
      <c r="AF244" s="58"/>
      <c r="AG244" s="58"/>
      <c r="AH244" s="58"/>
      <c r="AI244" s="58"/>
      <c r="AJ244" s="58"/>
      <c r="AK244" s="58"/>
    </row>
    <row r="245" spans="6:37" s="59" customFormat="1">
      <c r="F245" s="67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  <c r="AD245" s="58"/>
      <c r="AE245" s="58"/>
      <c r="AF245" s="58"/>
      <c r="AG245" s="58"/>
      <c r="AH245" s="58"/>
      <c r="AI245" s="58"/>
      <c r="AJ245" s="58"/>
      <c r="AK245" s="58"/>
    </row>
    <row r="246" spans="6:37" s="59" customFormat="1">
      <c r="F246" s="67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  <c r="AD246" s="58"/>
      <c r="AE246" s="58"/>
      <c r="AF246" s="58"/>
      <c r="AG246" s="58"/>
      <c r="AH246" s="58"/>
      <c r="AI246" s="58"/>
      <c r="AJ246" s="58"/>
      <c r="AK246" s="58"/>
    </row>
    <row r="247" spans="6:37" s="59" customFormat="1">
      <c r="F247" s="67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  <c r="AD247" s="58"/>
      <c r="AE247" s="58"/>
      <c r="AF247" s="58"/>
      <c r="AG247" s="58"/>
      <c r="AH247" s="58"/>
      <c r="AI247" s="58"/>
      <c r="AJ247" s="58"/>
      <c r="AK247" s="58"/>
    </row>
    <row r="248" spans="6:37" s="59" customFormat="1">
      <c r="F248" s="67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  <c r="AD248" s="58"/>
      <c r="AE248" s="58"/>
      <c r="AF248" s="58"/>
      <c r="AG248" s="58"/>
      <c r="AH248" s="58"/>
      <c r="AI248" s="58"/>
      <c r="AJ248" s="58"/>
      <c r="AK248" s="58"/>
    </row>
    <row r="249" spans="6:37" s="59" customFormat="1">
      <c r="F249" s="67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  <c r="AD249" s="58"/>
      <c r="AE249" s="58"/>
      <c r="AF249" s="58"/>
      <c r="AG249" s="58"/>
      <c r="AH249" s="58"/>
      <c r="AI249" s="58"/>
      <c r="AJ249" s="58"/>
      <c r="AK249" s="58"/>
    </row>
    <row r="250" spans="6:37" s="59" customFormat="1">
      <c r="F250" s="67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  <c r="AD250" s="58"/>
      <c r="AE250" s="58"/>
      <c r="AF250" s="58"/>
      <c r="AG250" s="58"/>
      <c r="AH250" s="58"/>
      <c r="AI250" s="58"/>
      <c r="AJ250" s="58"/>
      <c r="AK250" s="58"/>
    </row>
    <row r="251" spans="6:37" s="59" customFormat="1">
      <c r="F251" s="67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  <c r="AD251" s="58"/>
      <c r="AE251" s="58"/>
      <c r="AF251" s="58"/>
      <c r="AG251" s="58"/>
      <c r="AH251" s="58"/>
      <c r="AI251" s="58"/>
      <c r="AJ251" s="58"/>
      <c r="AK251" s="58"/>
    </row>
    <row r="252" spans="6:37" s="59" customFormat="1">
      <c r="F252" s="67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  <c r="AD252" s="58"/>
      <c r="AE252" s="58"/>
      <c r="AF252" s="58"/>
      <c r="AG252" s="58"/>
      <c r="AH252" s="58"/>
      <c r="AI252" s="58"/>
      <c r="AJ252" s="58"/>
      <c r="AK252" s="58"/>
    </row>
    <row r="253" spans="6:37" s="59" customFormat="1">
      <c r="F253" s="67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  <c r="AD253" s="58"/>
      <c r="AE253" s="58"/>
      <c r="AF253" s="58"/>
      <c r="AG253" s="58"/>
      <c r="AH253" s="58"/>
      <c r="AI253" s="58"/>
      <c r="AJ253" s="58"/>
      <c r="AK253" s="58"/>
    </row>
    <row r="254" spans="6:37" s="59" customFormat="1">
      <c r="F254" s="67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  <c r="AD254" s="58"/>
      <c r="AE254" s="58"/>
      <c r="AF254" s="58"/>
      <c r="AG254" s="58"/>
      <c r="AH254" s="58"/>
      <c r="AI254" s="58"/>
      <c r="AJ254" s="58"/>
      <c r="AK254" s="58"/>
    </row>
    <row r="255" spans="6:37" s="59" customFormat="1">
      <c r="F255" s="67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  <c r="AD255" s="58"/>
      <c r="AE255" s="58"/>
      <c r="AF255" s="58"/>
      <c r="AG255" s="58"/>
      <c r="AH255" s="58"/>
      <c r="AI255" s="58"/>
      <c r="AJ255" s="58"/>
      <c r="AK255" s="58"/>
    </row>
    <row r="256" spans="6:37" s="59" customFormat="1">
      <c r="F256" s="67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  <c r="AD256" s="58"/>
      <c r="AE256" s="58"/>
      <c r="AF256" s="58"/>
      <c r="AG256" s="58"/>
      <c r="AH256" s="58"/>
      <c r="AI256" s="58"/>
      <c r="AJ256" s="58"/>
      <c r="AK256" s="58"/>
    </row>
    <row r="257" spans="6:37" s="59" customFormat="1">
      <c r="F257" s="67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  <c r="AD257" s="58"/>
      <c r="AE257" s="58"/>
      <c r="AF257" s="58"/>
      <c r="AG257" s="58"/>
      <c r="AH257" s="58"/>
      <c r="AI257" s="58"/>
      <c r="AJ257" s="58"/>
      <c r="AK257" s="58"/>
    </row>
    <row r="258" spans="6:37" s="59" customFormat="1">
      <c r="F258" s="67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  <c r="AD258" s="58"/>
      <c r="AE258" s="58"/>
      <c r="AF258" s="58"/>
      <c r="AG258" s="58"/>
      <c r="AH258" s="58"/>
      <c r="AI258" s="58"/>
      <c r="AJ258" s="58"/>
      <c r="AK258" s="58"/>
    </row>
    <row r="259" spans="6:37" s="59" customFormat="1">
      <c r="F259" s="67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  <c r="AD259" s="58"/>
      <c r="AE259" s="58"/>
      <c r="AF259" s="58"/>
      <c r="AG259" s="58"/>
      <c r="AH259" s="58"/>
      <c r="AI259" s="58"/>
      <c r="AJ259" s="58"/>
      <c r="AK259" s="58"/>
    </row>
    <row r="260" spans="6:37" s="59" customFormat="1">
      <c r="F260" s="67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  <c r="AD260" s="58"/>
      <c r="AE260" s="58"/>
      <c r="AF260" s="58"/>
      <c r="AG260" s="58"/>
      <c r="AH260" s="58"/>
      <c r="AI260" s="58"/>
      <c r="AJ260" s="58"/>
      <c r="AK260" s="58"/>
    </row>
    <row r="261" spans="6:37" s="59" customFormat="1">
      <c r="F261" s="67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  <c r="AD261" s="58"/>
      <c r="AE261" s="58"/>
      <c r="AF261" s="58"/>
      <c r="AG261" s="58"/>
      <c r="AH261" s="58"/>
      <c r="AI261" s="58"/>
      <c r="AJ261" s="58"/>
      <c r="AK261" s="58"/>
    </row>
    <row r="262" spans="6:37" s="59" customFormat="1">
      <c r="F262" s="67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  <c r="AD262" s="58"/>
      <c r="AE262" s="58"/>
      <c r="AF262" s="58"/>
      <c r="AG262" s="58"/>
      <c r="AH262" s="58"/>
      <c r="AI262" s="58"/>
      <c r="AJ262" s="58"/>
      <c r="AK262" s="58"/>
    </row>
    <row r="263" spans="6:37" s="59" customFormat="1">
      <c r="F263" s="67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  <c r="AD263" s="58"/>
      <c r="AE263" s="58"/>
      <c r="AF263" s="58"/>
      <c r="AG263" s="58"/>
      <c r="AH263" s="58"/>
      <c r="AI263" s="58"/>
      <c r="AJ263" s="58"/>
      <c r="AK263" s="58"/>
    </row>
    <row r="264" spans="6:37" s="59" customFormat="1">
      <c r="F264" s="67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  <c r="AD264" s="58"/>
      <c r="AE264" s="58"/>
      <c r="AF264" s="58"/>
      <c r="AG264" s="58"/>
      <c r="AH264" s="58"/>
      <c r="AI264" s="58"/>
      <c r="AJ264" s="58"/>
      <c r="AK264" s="58"/>
    </row>
    <row r="265" spans="6:37" s="59" customFormat="1">
      <c r="F265" s="67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  <c r="AD265" s="58"/>
      <c r="AE265" s="58"/>
      <c r="AF265" s="58"/>
      <c r="AG265" s="58"/>
      <c r="AH265" s="58"/>
      <c r="AI265" s="58"/>
      <c r="AJ265" s="58"/>
      <c r="AK265" s="58"/>
    </row>
    <row r="266" spans="6:37" s="59" customFormat="1">
      <c r="F266" s="67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  <c r="AD266" s="58"/>
      <c r="AE266" s="58"/>
      <c r="AF266" s="58"/>
      <c r="AG266" s="58"/>
      <c r="AH266" s="58"/>
      <c r="AI266" s="58"/>
      <c r="AJ266" s="58"/>
      <c r="AK266" s="58"/>
    </row>
    <row r="267" spans="6:37" s="59" customFormat="1">
      <c r="F267" s="67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  <c r="AD267" s="58"/>
      <c r="AE267" s="58"/>
      <c r="AF267" s="58"/>
      <c r="AG267" s="58"/>
      <c r="AH267" s="58"/>
      <c r="AI267" s="58"/>
      <c r="AJ267" s="58"/>
      <c r="AK267" s="58"/>
    </row>
    <row r="268" spans="6:37" s="59" customFormat="1">
      <c r="F268" s="67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  <c r="AD268" s="58"/>
      <c r="AE268" s="58"/>
      <c r="AF268" s="58"/>
      <c r="AG268" s="58"/>
      <c r="AH268" s="58"/>
      <c r="AI268" s="58"/>
      <c r="AJ268" s="58"/>
      <c r="AK268" s="58"/>
    </row>
    <row r="269" spans="6:37" s="59" customFormat="1">
      <c r="F269" s="67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  <c r="AD269" s="58"/>
      <c r="AE269" s="58"/>
      <c r="AF269" s="58"/>
      <c r="AG269" s="58"/>
      <c r="AH269" s="58"/>
      <c r="AI269" s="58"/>
      <c r="AJ269" s="58"/>
      <c r="AK269" s="58"/>
    </row>
    <row r="270" spans="6:37" s="59" customFormat="1">
      <c r="F270" s="67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  <c r="AD270" s="58"/>
      <c r="AE270" s="58"/>
      <c r="AF270" s="58"/>
      <c r="AG270" s="58"/>
      <c r="AH270" s="58"/>
      <c r="AI270" s="58"/>
      <c r="AJ270" s="58"/>
      <c r="AK270" s="58"/>
    </row>
    <row r="271" spans="6:37" s="59" customFormat="1">
      <c r="F271" s="67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  <c r="AD271" s="58"/>
      <c r="AE271" s="58"/>
      <c r="AF271" s="58"/>
      <c r="AG271" s="58"/>
      <c r="AH271" s="58"/>
      <c r="AI271" s="58"/>
      <c r="AJ271" s="58"/>
      <c r="AK271" s="58"/>
    </row>
    <row r="272" spans="6:37" s="59" customFormat="1">
      <c r="F272" s="67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  <c r="AD272" s="58"/>
      <c r="AE272" s="58"/>
      <c r="AF272" s="58"/>
      <c r="AG272" s="58"/>
      <c r="AH272" s="58"/>
      <c r="AI272" s="58"/>
      <c r="AJ272" s="58"/>
      <c r="AK272" s="58"/>
    </row>
    <row r="273" spans="6:37" s="59" customFormat="1">
      <c r="F273" s="67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  <c r="AD273" s="58"/>
      <c r="AE273" s="58"/>
      <c r="AF273" s="58"/>
      <c r="AG273" s="58"/>
      <c r="AH273" s="58"/>
      <c r="AI273" s="58"/>
      <c r="AJ273" s="58"/>
      <c r="AK273" s="58"/>
    </row>
    <row r="274" spans="6:37" s="59" customFormat="1">
      <c r="F274" s="67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  <c r="AD274" s="58"/>
      <c r="AE274" s="58"/>
      <c r="AF274" s="58"/>
      <c r="AG274" s="58"/>
      <c r="AH274" s="58"/>
      <c r="AI274" s="58"/>
      <c r="AJ274" s="58"/>
      <c r="AK274" s="58"/>
    </row>
    <row r="275" spans="6:37" s="59" customFormat="1">
      <c r="F275" s="67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  <c r="AD275" s="58"/>
      <c r="AE275" s="58"/>
      <c r="AF275" s="58"/>
      <c r="AG275" s="58"/>
      <c r="AH275" s="58"/>
      <c r="AI275" s="58"/>
      <c r="AJ275" s="58"/>
      <c r="AK275" s="58"/>
    </row>
    <row r="276" spans="6:37" s="59" customFormat="1">
      <c r="F276" s="67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  <c r="AD276" s="58"/>
      <c r="AE276" s="58"/>
      <c r="AF276" s="58"/>
      <c r="AG276" s="58"/>
      <c r="AH276" s="58"/>
      <c r="AI276" s="58"/>
      <c r="AJ276" s="58"/>
      <c r="AK276" s="58"/>
    </row>
    <row r="277" spans="6:37" s="59" customFormat="1">
      <c r="F277" s="67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  <c r="AD277" s="58"/>
      <c r="AE277" s="58"/>
      <c r="AF277" s="58"/>
      <c r="AG277" s="58"/>
      <c r="AH277" s="58"/>
      <c r="AI277" s="58"/>
      <c r="AJ277" s="58"/>
      <c r="AK277" s="58"/>
    </row>
    <row r="278" spans="6:37" s="59" customFormat="1">
      <c r="F278" s="67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  <c r="AD278" s="58"/>
      <c r="AE278" s="58"/>
      <c r="AF278" s="58"/>
      <c r="AG278" s="58"/>
      <c r="AH278" s="58"/>
      <c r="AI278" s="58"/>
      <c r="AJ278" s="58"/>
      <c r="AK278" s="58"/>
    </row>
    <row r="279" spans="6:37" s="59" customFormat="1">
      <c r="F279" s="67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  <c r="AD279" s="58"/>
      <c r="AE279" s="58"/>
      <c r="AF279" s="58"/>
      <c r="AG279" s="58"/>
      <c r="AH279" s="58"/>
      <c r="AI279" s="58"/>
      <c r="AJ279" s="58"/>
      <c r="AK279" s="58"/>
    </row>
    <row r="280" spans="6:37" s="59" customFormat="1">
      <c r="F280" s="67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  <c r="AD280" s="58"/>
      <c r="AE280" s="58"/>
      <c r="AF280" s="58"/>
      <c r="AG280" s="58"/>
      <c r="AH280" s="58"/>
      <c r="AI280" s="58"/>
      <c r="AJ280" s="58"/>
      <c r="AK280" s="58"/>
    </row>
    <row r="281" spans="6:37" s="59" customFormat="1">
      <c r="F281" s="67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  <c r="AD281" s="58"/>
      <c r="AE281" s="58"/>
      <c r="AF281" s="58"/>
      <c r="AG281" s="58"/>
      <c r="AH281" s="58"/>
      <c r="AI281" s="58"/>
      <c r="AJ281" s="58"/>
      <c r="AK281" s="58"/>
    </row>
    <row r="282" spans="6:37" s="59" customFormat="1">
      <c r="F282" s="67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  <c r="AD282" s="58"/>
      <c r="AE282" s="58"/>
      <c r="AF282" s="58"/>
      <c r="AG282" s="58"/>
      <c r="AH282" s="58"/>
      <c r="AI282" s="58"/>
      <c r="AJ282" s="58"/>
      <c r="AK282" s="58"/>
    </row>
    <row r="283" spans="6:37" s="59" customFormat="1">
      <c r="F283" s="67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  <c r="AD283" s="58"/>
      <c r="AE283" s="58"/>
      <c r="AF283" s="58"/>
      <c r="AG283" s="58"/>
      <c r="AH283" s="58"/>
      <c r="AI283" s="58"/>
      <c r="AJ283" s="58"/>
      <c r="AK283" s="58"/>
    </row>
    <row r="284" spans="6:37" s="59" customFormat="1">
      <c r="F284" s="67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  <c r="AD284" s="58"/>
      <c r="AE284" s="58"/>
      <c r="AF284" s="58"/>
      <c r="AG284" s="58"/>
      <c r="AH284" s="58"/>
      <c r="AI284" s="58"/>
      <c r="AJ284" s="58"/>
      <c r="AK284" s="58"/>
    </row>
    <row r="285" spans="6:37" s="59" customFormat="1">
      <c r="F285" s="67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  <c r="AD285" s="58"/>
      <c r="AE285" s="58"/>
      <c r="AF285" s="58"/>
      <c r="AG285" s="58"/>
      <c r="AH285" s="58"/>
      <c r="AI285" s="58"/>
      <c r="AJ285" s="58"/>
      <c r="AK285" s="58"/>
    </row>
    <row r="286" spans="6:37" s="59" customFormat="1">
      <c r="F286" s="67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  <c r="AD286" s="58"/>
      <c r="AE286" s="58"/>
      <c r="AF286" s="58"/>
      <c r="AG286" s="58"/>
      <c r="AH286" s="58"/>
      <c r="AI286" s="58"/>
      <c r="AJ286" s="58"/>
      <c r="AK286" s="58"/>
    </row>
    <row r="287" spans="6:37" s="59" customFormat="1">
      <c r="F287" s="67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  <c r="AD287" s="58"/>
      <c r="AE287" s="58"/>
      <c r="AF287" s="58"/>
      <c r="AG287" s="58"/>
      <c r="AH287" s="58"/>
      <c r="AI287" s="58"/>
      <c r="AJ287" s="58"/>
      <c r="AK287" s="58"/>
    </row>
    <row r="288" spans="6:37" s="59" customFormat="1">
      <c r="F288" s="67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  <c r="AD288" s="58"/>
      <c r="AE288" s="58"/>
      <c r="AF288" s="58"/>
      <c r="AG288" s="58"/>
      <c r="AH288" s="58"/>
      <c r="AI288" s="58"/>
      <c r="AJ288" s="58"/>
      <c r="AK288" s="58"/>
    </row>
    <row r="289" spans="6:37" s="59" customFormat="1">
      <c r="F289" s="67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  <c r="AD289" s="58"/>
      <c r="AE289" s="58"/>
      <c r="AF289" s="58"/>
      <c r="AG289" s="58"/>
      <c r="AH289" s="58"/>
      <c r="AI289" s="58"/>
      <c r="AJ289" s="58"/>
      <c r="AK289" s="58"/>
    </row>
    <row r="290" spans="6:37" s="59" customFormat="1">
      <c r="F290" s="67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  <c r="AD290" s="58"/>
      <c r="AE290" s="58"/>
      <c r="AF290" s="58"/>
      <c r="AG290" s="58"/>
      <c r="AH290" s="58"/>
      <c r="AI290" s="58"/>
      <c r="AJ290" s="58"/>
      <c r="AK290" s="58"/>
    </row>
    <row r="291" spans="6:37" s="59" customFormat="1">
      <c r="F291" s="67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  <c r="AD291" s="58"/>
      <c r="AE291" s="58"/>
      <c r="AF291" s="58"/>
      <c r="AG291" s="58"/>
      <c r="AH291" s="58"/>
      <c r="AI291" s="58"/>
      <c r="AJ291" s="58"/>
      <c r="AK291" s="58"/>
    </row>
    <row r="292" spans="6:37" s="59" customFormat="1">
      <c r="F292" s="67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  <c r="AD292" s="58"/>
      <c r="AE292" s="58"/>
      <c r="AF292" s="58"/>
      <c r="AG292" s="58"/>
      <c r="AH292" s="58"/>
      <c r="AI292" s="58"/>
      <c r="AJ292" s="58"/>
      <c r="AK292" s="58"/>
    </row>
    <row r="293" spans="6:37" s="59" customFormat="1">
      <c r="F293" s="67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  <c r="AD293" s="58"/>
      <c r="AE293" s="58"/>
      <c r="AF293" s="58"/>
      <c r="AG293" s="58"/>
      <c r="AH293" s="58"/>
      <c r="AI293" s="58"/>
      <c r="AJ293" s="58"/>
      <c r="AK293" s="58"/>
    </row>
    <row r="294" spans="6:37" s="59" customFormat="1">
      <c r="F294" s="67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  <c r="AD294" s="58"/>
      <c r="AE294" s="58"/>
      <c r="AF294" s="58"/>
      <c r="AG294" s="58"/>
      <c r="AH294" s="58"/>
      <c r="AI294" s="58"/>
      <c r="AJ294" s="58"/>
      <c r="AK294" s="58"/>
    </row>
    <row r="295" spans="6:37" s="59" customFormat="1">
      <c r="F295" s="67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  <c r="AD295" s="58"/>
      <c r="AE295" s="58"/>
      <c r="AF295" s="58"/>
      <c r="AG295" s="58"/>
      <c r="AH295" s="58"/>
      <c r="AI295" s="58"/>
      <c r="AJ295" s="58"/>
      <c r="AK295" s="58"/>
    </row>
    <row r="296" spans="6:37" s="59" customFormat="1">
      <c r="F296" s="67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  <c r="AD296" s="58"/>
      <c r="AE296" s="58"/>
      <c r="AF296" s="58"/>
      <c r="AG296" s="58"/>
      <c r="AH296" s="58"/>
      <c r="AI296" s="58"/>
      <c r="AJ296" s="58"/>
      <c r="AK296" s="58"/>
    </row>
    <row r="297" spans="6:37" s="59" customFormat="1">
      <c r="F297" s="67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  <c r="AD297" s="58"/>
      <c r="AE297" s="58"/>
      <c r="AF297" s="58"/>
      <c r="AG297" s="58"/>
      <c r="AH297" s="58"/>
      <c r="AI297" s="58"/>
      <c r="AJ297" s="58"/>
      <c r="AK297" s="58"/>
    </row>
    <row r="298" spans="6:37" s="59" customFormat="1">
      <c r="F298" s="67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  <c r="AD298" s="58"/>
      <c r="AE298" s="58"/>
      <c r="AF298" s="58"/>
      <c r="AG298" s="58"/>
      <c r="AH298" s="58"/>
      <c r="AI298" s="58"/>
      <c r="AJ298" s="58"/>
      <c r="AK298" s="58"/>
    </row>
    <row r="299" spans="6:37" s="59" customFormat="1">
      <c r="F299" s="67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  <c r="AD299" s="58"/>
      <c r="AE299" s="58"/>
      <c r="AF299" s="58"/>
      <c r="AG299" s="58"/>
      <c r="AH299" s="58"/>
      <c r="AI299" s="58"/>
      <c r="AJ299" s="58"/>
      <c r="AK299" s="58"/>
    </row>
    <row r="300" spans="6:37" s="59" customFormat="1">
      <c r="F300" s="67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  <c r="AD300" s="58"/>
      <c r="AE300" s="58"/>
      <c r="AF300" s="58"/>
      <c r="AG300" s="58"/>
      <c r="AH300" s="58"/>
      <c r="AI300" s="58"/>
      <c r="AJ300" s="58"/>
      <c r="AK300" s="58"/>
    </row>
    <row r="301" spans="6:37" s="59" customFormat="1">
      <c r="F301" s="67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8"/>
      <c r="AC301" s="58"/>
      <c r="AD301" s="58"/>
      <c r="AE301" s="58"/>
      <c r="AF301" s="58"/>
      <c r="AG301" s="58"/>
      <c r="AH301" s="58"/>
      <c r="AI301" s="58"/>
      <c r="AJ301" s="58"/>
      <c r="AK301" s="58"/>
    </row>
    <row r="302" spans="6:37" s="59" customFormat="1">
      <c r="F302" s="67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  <c r="AD302" s="58"/>
      <c r="AE302" s="58"/>
      <c r="AF302" s="58"/>
      <c r="AG302" s="58"/>
      <c r="AH302" s="58"/>
      <c r="AI302" s="58"/>
      <c r="AJ302" s="58"/>
      <c r="AK302" s="58"/>
    </row>
    <row r="303" spans="6:37" s="59" customFormat="1">
      <c r="F303" s="67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  <c r="AD303" s="58"/>
      <c r="AE303" s="58"/>
      <c r="AF303" s="58"/>
      <c r="AG303" s="58"/>
      <c r="AH303" s="58"/>
      <c r="AI303" s="58"/>
      <c r="AJ303" s="58"/>
      <c r="AK303" s="58"/>
    </row>
    <row r="304" spans="6:37" s="59" customFormat="1">
      <c r="F304" s="67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  <c r="AB304" s="58"/>
      <c r="AC304" s="58"/>
      <c r="AD304" s="58"/>
      <c r="AE304" s="58"/>
      <c r="AF304" s="58"/>
      <c r="AG304" s="58"/>
      <c r="AH304" s="58"/>
      <c r="AI304" s="58"/>
      <c r="AJ304" s="58"/>
      <c r="AK304" s="58"/>
    </row>
    <row r="305" spans="6:37" s="59" customFormat="1">
      <c r="F305" s="67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  <c r="AD305" s="58"/>
      <c r="AE305" s="58"/>
      <c r="AF305" s="58"/>
      <c r="AG305" s="58"/>
      <c r="AH305" s="58"/>
      <c r="AI305" s="58"/>
      <c r="AJ305" s="58"/>
      <c r="AK305" s="58"/>
    </row>
    <row r="306" spans="6:37" s="59" customFormat="1">
      <c r="F306" s="67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  <c r="AB306" s="58"/>
      <c r="AC306" s="58"/>
      <c r="AD306" s="58"/>
      <c r="AE306" s="58"/>
      <c r="AF306" s="58"/>
      <c r="AG306" s="58"/>
      <c r="AH306" s="58"/>
      <c r="AI306" s="58"/>
      <c r="AJ306" s="58"/>
      <c r="AK306" s="58"/>
    </row>
    <row r="307" spans="6:37" s="59" customFormat="1">
      <c r="F307" s="67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  <c r="AD307" s="58"/>
      <c r="AE307" s="58"/>
      <c r="AF307" s="58"/>
      <c r="AG307" s="58"/>
      <c r="AH307" s="58"/>
      <c r="AI307" s="58"/>
      <c r="AJ307" s="58"/>
      <c r="AK307" s="58"/>
    </row>
    <row r="308" spans="6:37" s="59" customFormat="1">
      <c r="F308" s="67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  <c r="AD308" s="58"/>
      <c r="AE308" s="58"/>
      <c r="AF308" s="58"/>
      <c r="AG308" s="58"/>
      <c r="AH308" s="58"/>
      <c r="AI308" s="58"/>
      <c r="AJ308" s="58"/>
      <c r="AK308" s="58"/>
    </row>
    <row r="309" spans="6:37" s="59" customFormat="1">
      <c r="F309" s="67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  <c r="AD309" s="58"/>
      <c r="AE309" s="58"/>
      <c r="AF309" s="58"/>
      <c r="AG309" s="58"/>
      <c r="AH309" s="58"/>
      <c r="AI309" s="58"/>
      <c r="AJ309" s="58"/>
      <c r="AK309" s="58"/>
    </row>
    <row r="310" spans="6:37" s="59" customFormat="1">
      <c r="F310" s="67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  <c r="AD310" s="58"/>
      <c r="AE310" s="58"/>
      <c r="AF310" s="58"/>
      <c r="AG310" s="58"/>
      <c r="AH310" s="58"/>
      <c r="AI310" s="58"/>
      <c r="AJ310" s="58"/>
      <c r="AK310" s="58"/>
    </row>
    <row r="311" spans="6:37" s="59" customFormat="1">
      <c r="F311" s="67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  <c r="AD311" s="58"/>
      <c r="AE311" s="58"/>
      <c r="AF311" s="58"/>
      <c r="AG311" s="58"/>
      <c r="AH311" s="58"/>
      <c r="AI311" s="58"/>
      <c r="AJ311" s="58"/>
      <c r="AK311" s="58"/>
    </row>
    <row r="312" spans="6:37" s="59" customFormat="1">
      <c r="F312" s="67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  <c r="AD312" s="58"/>
      <c r="AE312" s="58"/>
      <c r="AF312" s="58"/>
      <c r="AG312" s="58"/>
      <c r="AH312" s="58"/>
      <c r="AI312" s="58"/>
      <c r="AJ312" s="58"/>
      <c r="AK312" s="58"/>
    </row>
    <row r="313" spans="6:37" s="59" customFormat="1">
      <c r="F313" s="67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  <c r="AD313" s="58"/>
      <c r="AE313" s="58"/>
      <c r="AF313" s="58"/>
      <c r="AG313" s="58"/>
      <c r="AH313" s="58"/>
      <c r="AI313" s="58"/>
      <c r="AJ313" s="58"/>
      <c r="AK313" s="58"/>
    </row>
    <row r="314" spans="6:37" s="59" customFormat="1">
      <c r="F314" s="67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  <c r="AD314" s="58"/>
      <c r="AE314" s="58"/>
      <c r="AF314" s="58"/>
      <c r="AG314" s="58"/>
      <c r="AH314" s="58"/>
      <c r="AI314" s="58"/>
      <c r="AJ314" s="58"/>
      <c r="AK314" s="58"/>
    </row>
    <row r="315" spans="6:37" s="59" customFormat="1">
      <c r="F315" s="67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  <c r="AD315" s="58"/>
      <c r="AE315" s="58"/>
      <c r="AF315" s="58"/>
      <c r="AG315" s="58"/>
      <c r="AH315" s="58"/>
      <c r="AI315" s="58"/>
      <c r="AJ315" s="58"/>
      <c r="AK315" s="58"/>
    </row>
    <row r="316" spans="6:37" s="59" customFormat="1">
      <c r="F316" s="67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  <c r="AD316" s="58"/>
      <c r="AE316" s="58"/>
      <c r="AF316" s="58"/>
      <c r="AG316" s="58"/>
      <c r="AH316" s="58"/>
      <c r="AI316" s="58"/>
      <c r="AJ316" s="58"/>
      <c r="AK316" s="58"/>
    </row>
    <row r="317" spans="6:37" s="59" customFormat="1">
      <c r="F317" s="67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  <c r="AD317" s="58"/>
      <c r="AE317" s="58"/>
      <c r="AF317" s="58"/>
      <c r="AG317" s="58"/>
      <c r="AH317" s="58"/>
      <c r="AI317" s="58"/>
      <c r="AJ317" s="58"/>
      <c r="AK317" s="58"/>
    </row>
    <row r="318" spans="6:37" s="59" customFormat="1">
      <c r="F318" s="67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  <c r="AD318" s="58"/>
      <c r="AE318" s="58"/>
      <c r="AF318" s="58"/>
      <c r="AG318" s="58"/>
      <c r="AH318" s="58"/>
      <c r="AI318" s="58"/>
      <c r="AJ318" s="58"/>
      <c r="AK318" s="58"/>
    </row>
    <row r="319" spans="6:37" s="59" customFormat="1">
      <c r="F319" s="67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  <c r="AD319" s="58"/>
      <c r="AE319" s="58"/>
      <c r="AF319" s="58"/>
      <c r="AG319" s="58"/>
      <c r="AH319" s="58"/>
      <c r="AI319" s="58"/>
      <c r="AJ319" s="58"/>
      <c r="AK319" s="58"/>
    </row>
    <row r="320" spans="6:37" s="59" customFormat="1">
      <c r="F320" s="67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  <c r="AD320" s="58"/>
      <c r="AE320" s="58"/>
      <c r="AF320" s="58"/>
      <c r="AG320" s="58"/>
      <c r="AH320" s="58"/>
      <c r="AI320" s="58"/>
      <c r="AJ320" s="58"/>
      <c r="AK320" s="58"/>
    </row>
    <row r="321" spans="6:37" s="59" customFormat="1">
      <c r="F321" s="67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  <c r="AD321" s="58"/>
      <c r="AE321" s="58"/>
      <c r="AF321" s="58"/>
      <c r="AG321" s="58"/>
      <c r="AH321" s="58"/>
      <c r="AI321" s="58"/>
      <c r="AJ321" s="58"/>
      <c r="AK321" s="58"/>
    </row>
    <row r="322" spans="6:37" s="59" customFormat="1">
      <c r="F322" s="67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  <c r="AD322" s="58"/>
      <c r="AE322" s="58"/>
      <c r="AF322" s="58"/>
      <c r="AG322" s="58"/>
      <c r="AH322" s="58"/>
      <c r="AI322" s="58"/>
      <c r="AJ322" s="58"/>
      <c r="AK322" s="58"/>
    </row>
    <row r="323" spans="6:37" s="59" customFormat="1">
      <c r="F323" s="67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  <c r="AD323" s="58"/>
      <c r="AE323" s="58"/>
      <c r="AF323" s="58"/>
      <c r="AG323" s="58"/>
      <c r="AH323" s="58"/>
      <c r="AI323" s="58"/>
      <c r="AJ323" s="58"/>
      <c r="AK323" s="58"/>
    </row>
    <row r="324" spans="6:37" s="59" customFormat="1">
      <c r="F324" s="67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  <c r="AD324" s="58"/>
      <c r="AE324" s="58"/>
      <c r="AF324" s="58"/>
      <c r="AG324" s="58"/>
      <c r="AH324" s="58"/>
      <c r="AI324" s="58"/>
      <c r="AJ324" s="58"/>
      <c r="AK324" s="58"/>
    </row>
    <row r="325" spans="6:37" s="59" customFormat="1">
      <c r="F325" s="67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  <c r="AB325" s="58"/>
      <c r="AC325" s="58"/>
      <c r="AD325" s="58"/>
      <c r="AE325" s="58"/>
      <c r="AF325" s="58"/>
      <c r="AG325" s="58"/>
      <c r="AH325" s="58"/>
      <c r="AI325" s="58"/>
      <c r="AJ325" s="58"/>
      <c r="AK325" s="58"/>
    </row>
    <row r="326" spans="6:37" s="59" customFormat="1">
      <c r="F326" s="67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  <c r="AD326" s="58"/>
      <c r="AE326" s="58"/>
      <c r="AF326" s="58"/>
      <c r="AG326" s="58"/>
      <c r="AH326" s="58"/>
      <c r="AI326" s="58"/>
      <c r="AJ326" s="58"/>
      <c r="AK326" s="58"/>
    </row>
    <row r="327" spans="6:37" s="59" customFormat="1">
      <c r="F327" s="67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  <c r="AD327" s="58"/>
      <c r="AE327" s="58"/>
      <c r="AF327" s="58"/>
      <c r="AG327" s="58"/>
      <c r="AH327" s="58"/>
      <c r="AI327" s="58"/>
      <c r="AJ327" s="58"/>
      <c r="AK327" s="58"/>
    </row>
    <row r="328" spans="6:37" s="59" customFormat="1">
      <c r="F328" s="67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  <c r="AD328" s="58"/>
      <c r="AE328" s="58"/>
      <c r="AF328" s="58"/>
      <c r="AG328" s="58"/>
      <c r="AH328" s="58"/>
      <c r="AI328" s="58"/>
      <c r="AJ328" s="58"/>
      <c r="AK328" s="58"/>
    </row>
    <row r="329" spans="6:37" s="59" customFormat="1">
      <c r="F329" s="67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  <c r="AB329" s="58"/>
      <c r="AC329" s="58"/>
      <c r="AD329" s="58"/>
      <c r="AE329" s="58"/>
      <c r="AF329" s="58"/>
      <c r="AG329" s="58"/>
      <c r="AH329" s="58"/>
      <c r="AI329" s="58"/>
      <c r="AJ329" s="58"/>
      <c r="AK329" s="58"/>
    </row>
    <row r="330" spans="6:37" s="59" customFormat="1">
      <c r="F330" s="67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  <c r="AB330" s="58"/>
      <c r="AC330" s="58"/>
      <c r="AD330" s="58"/>
      <c r="AE330" s="58"/>
      <c r="AF330" s="58"/>
      <c r="AG330" s="58"/>
      <c r="AH330" s="58"/>
      <c r="AI330" s="58"/>
      <c r="AJ330" s="58"/>
      <c r="AK330" s="58"/>
    </row>
    <row r="331" spans="6:37" s="59" customFormat="1">
      <c r="F331" s="67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  <c r="AB331" s="58"/>
      <c r="AC331" s="58"/>
      <c r="AD331" s="58"/>
      <c r="AE331" s="58"/>
      <c r="AF331" s="58"/>
      <c r="AG331" s="58"/>
      <c r="AH331" s="58"/>
      <c r="AI331" s="58"/>
      <c r="AJ331" s="58"/>
      <c r="AK331" s="58"/>
    </row>
    <row r="332" spans="6:37" s="59" customFormat="1">
      <c r="F332" s="67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  <c r="AD332" s="58"/>
      <c r="AE332" s="58"/>
      <c r="AF332" s="58"/>
      <c r="AG332" s="58"/>
      <c r="AH332" s="58"/>
      <c r="AI332" s="58"/>
      <c r="AJ332" s="58"/>
      <c r="AK332" s="58"/>
    </row>
    <row r="333" spans="6:37" s="59" customFormat="1">
      <c r="F333" s="67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  <c r="AD333" s="58"/>
      <c r="AE333" s="58"/>
      <c r="AF333" s="58"/>
      <c r="AG333" s="58"/>
      <c r="AH333" s="58"/>
      <c r="AI333" s="58"/>
      <c r="AJ333" s="58"/>
      <c r="AK333" s="58"/>
    </row>
    <row r="334" spans="6:37" s="59" customFormat="1">
      <c r="F334" s="67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  <c r="AD334" s="58"/>
      <c r="AE334" s="58"/>
      <c r="AF334" s="58"/>
      <c r="AG334" s="58"/>
      <c r="AH334" s="58"/>
      <c r="AI334" s="58"/>
      <c r="AJ334" s="58"/>
      <c r="AK334" s="58"/>
    </row>
    <row r="335" spans="6:37" s="59" customFormat="1">
      <c r="F335" s="67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  <c r="AD335" s="58"/>
      <c r="AE335" s="58"/>
      <c r="AF335" s="58"/>
      <c r="AG335" s="58"/>
      <c r="AH335" s="58"/>
      <c r="AI335" s="58"/>
      <c r="AJ335" s="58"/>
      <c r="AK335" s="58"/>
    </row>
    <row r="336" spans="6:37" s="59" customFormat="1">
      <c r="F336" s="67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  <c r="AD336" s="58"/>
      <c r="AE336" s="58"/>
      <c r="AF336" s="58"/>
      <c r="AG336" s="58"/>
      <c r="AH336" s="58"/>
      <c r="AI336" s="58"/>
      <c r="AJ336" s="58"/>
      <c r="AK336" s="58"/>
    </row>
    <row r="337" spans="6:37" s="59" customFormat="1">
      <c r="F337" s="67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  <c r="AD337" s="58"/>
      <c r="AE337" s="58"/>
      <c r="AF337" s="58"/>
      <c r="AG337" s="58"/>
      <c r="AH337" s="58"/>
      <c r="AI337" s="58"/>
      <c r="AJ337" s="58"/>
      <c r="AK337" s="58"/>
    </row>
    <row r="338" spans="6:37" s="59" customFormat="1">
      <c r="F338" s="67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  <c r="AD338" s="58"/>
      <c r="AE338" s="58"/>
      <c r="AF338" s="58"/>
      <c r="AG338" s="58"/>
      <c r="AH338" s="58"/>
      <c r="AI338" s="58"/>
      <c r="AJ338" s="58"/>
      <c r="AK338" s="58"/>
    </row>
    <row r="339" spans="6:37" s="59" customFormat="1">
      <c r="F339" s="67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  <c r="AB339" s="58"/>
      <c r="AC339" s="58"/>
      <c r="AD339" s="58"/>
      <c r="AE339" s="58"/>
      <c r="AF339" s="58"/>
      <c r="AG339" s="58"/>
      <c r="AH339" s="58"/>
      <c r="AI339" s="58"/>
      <c r="AJ339" s="58"/>
      <c r="AK339" s="58"/>
    </row>
    <row r="340" spans="6:37" s="59" customFormat="1">
      <c r="F340" s="67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  <c r="AD340" s="58"/>
      <c r="AE340" s="58"/>
      <c r="AF340" s="58"/>
      <c r="AG340" s="58"/>
      <c r="AH340" s="58"/>
      <c r="AI340" s="58"/>
      <c r="AJ340" s="58"/>
      <c r="AK340" s="58"/>
    </row>
    <row r="341" spans="6:37" s="59" customFormat="1">
      <c r="F341" s="67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  <c r="AD341" s="58"/>
      <c r="AE341" s="58"/>
      <c r="AF341" s="58"/>
      <c r="AG341" s="58"/>
      <c r="AH341" s="58"/>
      <c r="AI341" s="58"/>
      <c r="AJ341" s="58"/>
      <c r="AK341" s="58"/>
    </row>
    <row r="342" spans="6:37" s="59" customFormat="1">
      <c r="F342" s="67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  <c r="AD342" s="58"/>
      <c r="AE342" s="58"/>
      <c r="AF342" s="58"/>
      <c r="AG342" s="58"/>
      <c r="AH342" s="58"/>
      <c r="AI342" s="58"/>
      <c r="AJ342" s="58"/>
      <c r="AK342" s="58"/>
    </row>
    <row r="343" spans="6:37" s="59" customFormat="1">
      <c r="F343" s="67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  <c r="AD343" s="58"/>
      <c r="AE343" s="58"/>
      <c r="AF343" s="58"/>
      <c r="AG343" s="58"/>
      <c r="AH343" s="58"/>
      <c r="AI343" s="58"/>
      <c r="AJ343" s="58"/>
      <c r="AK343" s="58"/>
    </row>
    <row r="344" spans="6:37" s="59" customFormat="1">
      <c r="F344" s="67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  <c r="AD344" s="58"/>
      <c r="AE344" s="58"/>
      <c r="AF344" s="58"/>
      <c r="AG344" s="58"/>
      <c r="AH344" s="58"/>
      <c r="AI344" s="58"/>
      <c r="AJ344" s="58"/>
      <c r="AK344" s="58"/>
    </row>
    <row r="345" spans="6:37" s="59" customFormat="1">
      <c r="F345" s="67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  <c r="AD345" s="58"/>
      <c r="AE345" s="58"/>
      <c r="AF345" s="58"/>
      <c r="AG345" s="58"/>
      <c r="AH345" s="58"/>
      <c r="AI345" s="58"/>
      <c r="AJ345" s="58"/>
      <c r="AK345" s="58"/>
    </row>
    <row r="346" spans="6:37" s="59" customFormat="1">
      <c r="F346" s="67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  <c r="AD346" s="58"/>
      <c r="AE346" s="58"/>
      <c r="AF346" s="58"/>
      <c r="AG346" s="58"/>
      <c r="AH346" s="58"/>
      <c r="AI346" s="58"/>
      <c r="AJ346" s="58"/>
      <c r="AK346" s="58"/>
    </row>
    <row r="347" spans="6:37" s="59" customFormat="1">
      <c r="F347" s="67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  <c r="AD347" s="58"/>
      <c r="AE347" s="58"/>
      <c r="AF347" s="58"/>
      <c r="AG347" s="58"/>
      <c r="AH347" s="58"/>
      <c r="AI347" s="58"/>
      <c r="AJ347" s="58"/>
      <c r="AK347" s="58"/>
    </row>
    <row r="348" spans="6:37" s="59" customFormat="1">
      <c r="F348" s="67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  <c r="AD348" s="58"/>
      <c r="AE348" s="58"/>
      <c r="AF348" s="58"/>
      <c r="AG348" s="58"/>
      <c r="AH348" s="58"/>
      <c r="AI348" s="58"/>
      <c r="AJ348" s="58"/>
      <c r="AK348" s="58"/>
    </row>
    <row r="349" spans="6:37" s="59" customFormat="1">
      <c r="F349" s="67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  <c r="AD349" s="58"/>
      <c r="AE349" s="58"/>
      <c r="AF349" s="58"/>
      <c r="AG349" s="58"/>
      <c r="AH349" s="58"/>
      <c r="AI349" s="58"/>
      <c r="AJ349" s="58"/>
      <c r="AK349" s="58"/>
    </row>
    <row r="350" spans="6:37" s="59" customFormat="1">
      <c r="F350" s="67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  <c r="AD350" s="58"/>
      <c r="AE350" s="58"/>
      <c r="AF350" s="58"/>
      <c r="AG350" s="58"/>
      <c r="AH350" s="58"/>
      <c r="AI350" s="58"/>
      <c r="AJ350" s="58"/>
      <c r="AK350" s="58"/>
    </row>
    <row r="351" spans="6:37" s="59" customFormat="1">
      <c r="F351" s="67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  <c r="AD351" s="58"/>
      <c r="AE351" s="58"/>
      <c r="AF351" s="58"/>
      <c r="AG351" s="58"/>
      <c r="AH351" s="58"/>
      <c r="AI351" s="58"/>
      <c r="AJ351" s="58"/>
      <c r="AK351" s="58"/>
    </row>
    <row r="352" spans="6:37" s="59" customFormat="1">
      <c r="F352" s="67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  <c r="AD352" s="58"/>
      <c r="AE352" s="58"/>
      <c r="AF352" s="58"/>
      <c r="AG352" s="58"/>
      <c r="AH352" s="58"/>
      <c r="AI352" s="58"/>
      <c r="AJ352" s="58"/>
      <c r="AK352" s="58"/>
    </row>
    <row r="353" spans="6:37" s="59" customFormat="1">
      <c r="F353" s="67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  <c r="AD353" s="58"/>
      <c r="AE353" s="58"/>
      <c r="AF353" s="58"/>
      <c r="AG353" s="58"/>
      <c r="AH353" s="58"/>
      <c r="AI353" s="58"/>
      <c r="AJ353" s="58"/>
      <c r="AK353" s="58"/>
    </row>
    <row r="354" spans="6:37" s="59" customFormat="1">
      <c r="F354" s="67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  <c r="AD354" s="58"/>
      <c r="AE354" s="58"/>
      <c r="AF354" s="58"/>
      <c r="AG354" s="58"/>
      <c r="AH354" s="58"/>
      <c r="AI354" s="58"/>
      <c r="AJ354" s="58"/>
      <c r="AK354" s="58"/>
    </row>
    <row r="355" spans="6:37" s="59" customFormat="1">
      <c r="F355" s="67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  <c r="AD355" s="58"/>
      <c r="AE355" s="58"/>
      <c r="AF355" s="58"/>
      <c r="AG355" s="58"/>
      <c r="AH355" s="58"/>
      <c r="AI355" s="58"/>
      <c r="AJ355" s="58"/>
      <c r="AK355" s="58"/>
    </row>
    <row r="356" spans="6:37" s="59" customFormat="1">
      <c r="F356" s="67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  <c r="AD356" s="58"/>
      <c r="AE356" s="58"/>
      <c r="AF356" s="58"/>
      <c r="AG356" s="58"/>
      <c r="AH356" s="58"/>
      <c r="AI356" s="58"/>
      <c r="AJ356" s="58"/>
      <c r="AK356" s="58"/>
    </row>
    <row r="357" spans="6:37" s="59" customFormat="1">
      <c r="F357" s="67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  <c r="AD357" s="58"/>
      <c r="AE357" s="58"/>
      <c r="AF357" s="58"/>
      <c r="AG357" s="58"/>
      <c r="AH357" s="58"/>
      <c r="AI357" s="58"/>
      <c r="AJ357" s="58"/>
      <c r="AK357" s="58"/>
    </row>
    <row r="358" spans="6:37" s="59" customFormat="1">
      <c r="F358" s="67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  <c r="AD358" s="58"/>
      <c r="AE358" s="58"/>
      <c r="AF358" s="58"/>
      <c r="AG358" s="58"/>
      <c r="AH358" s="58"/>
      <c r="AI358" s="58"/>
      <c r="AJ358" s="58"/>
      <c r="AK358" s="58"/>
    </row>
    <row r="359" spans="6:37" s="59" customFormat="1">
      <c r="F359" s="67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  <c r="AD359" s="58"/>
      <c r="AE359" s="58"/>
      <c r="AF359" s="58"/>
      <c r="AG359" s="58"/>
      <c r="AH359" s="58"/>
      <c r="AI359" s="58"/>
      <c r="AJ359" s="58"/>
      <c r="AK359" s="58"/>
    </row>
    <row r="360" spans="6:37" s="59" customFormat="1">
      <c r="F360" s="67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  <c r="AD360" s="58"/>
      <c r="AE360" s="58"/>
      <c r="AF360" s="58"/>
      <c r="AG360" s="58"/>
      <c r="AH360" s="58"/>
      <c r="AI360" s="58"/>
      <c r="AJ360" s="58"/>
      <c r="AK360" s="58"/>
    </row>
    <row r="361" spans="6:37" s="59" customFormat="1">
      <c r="F361" s="67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  <c r="AD361" s="58"/>
      <c r="AE361" s="58"/>
      <c r="AF361" s="58"/>
      <c r="AG361" s="58"/>
      <c r="AH361" s="58"/>
      <c r="AI361" s="58"/>
      <c r="AJ361" s="58"/>
      <c r="AK361" s="58"/>
    </row>
    <row r="362" spans="6:37" s="59" customFormat="1">
      <c r="F362" s="67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  <c r="AD362" s="58"/>
      <c r="AE362" s="58"/>
      <c r="AF362" s="58"/>
      <c r="AG362" s="58"/>
      <c r="AH362" s="58"/>
      <c r="AI362" s="58"/>
      <c r="AJ362" s="58"/>
      <c r="AK362" s="58"/>
    </row>
    <row r="363" spans="6:37" s="59" customFormat="1">
      <c r="F363" s="67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  <c r="AD363" s="58"/>
      <c r="AE363" s="58"/>
      <c r="AF363" s="58"/>
      <c r="AG363" s="58"/>
      <c r="AH363" s="58"/>
      <c r="AI363" s="58"/>
      <c r="AJ363" s="58"/>
      <c r="AK363" s="58"/>
    </row>
    <row r="364" spans="6:37" s="59" customFormat="1">
      <c r="F364" s="67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  <c r="AD364" s="58"/>
      <c r="AE364" s="58"/>
      <c r="AF364" s="58"/>
      <c r="AG364" s="58"/>
      <c r="AH364" s="58"/>
      <c r="AI364" s="58"/>
      <c r="AJ364" s="58"/>
      <c r="AK364" s="58"/>
    </row>
    <row r="365" spans="6:37" s="59" customFormat="1">
      <c r="F365" s="67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  <c r="AD365" s="58"/>
      <c r="AE365" s="58"/>
      <c r="AF365" s="58"/>
      <c r="AG365" s="58"/>
      <c r="AH365" s="58"/>
      <c r="AI365" s="58"/>
      <c r="AJ365" s="58"/>
      <c r="AK365" s="58"/>
    </row>
    <row r="366" spans="6:37" s="59" customFormat="1">
      <c r="F366" s="67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  <c r="AD366" s="58"/>
      <c r="AE366" s="58"/>
      <c r="AF366" s="58"/>
      <c r="AG366" s="58"/>
      <c r="AH366" s="58"/>
      <c r="AI366" s="58"/>
      <c r="AJ366" s="58"/>
      <c r="AK366" s="58"/>
    </row>
    <row r="367" spans="6:37" s="59" customFormat="1">
      <c r="F367" s="67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  <c r="AD367" s="58"/>
      <c r="AE367" s="58"/>
      <c r="AF367" s="58"/>
      <c r="AG367" s="58"/>
      <c r="AH367" s="58"/>
      <c r="AI367" s="58"/>
      <c r="AJ367" s="58"/>
      <c r="AK367" s="58"/>
    </row>
    <row r="368" spans="6:37" s="59" customFormat="1">
      <c r="F368" s="67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  <c r="AD368" s="58"/>
      <c r="AE368" s="58"/>
      <c r="AF368" s="58"/>
      <c r="AG368" s="58"/>
      <c r="AH368" s="58"/>
      <c r="AI368" s="58"/>
      <c r="AJ368" s="58"/>
      <c r="AK368" s="58"/>
    </row>
    <row r="369" spans="6:37" s="59" customFormat="1">
      <c r="F369" s="67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  <c r="AD369" s="58"/>
      <c r="AE369" s="58"/>
      <c r="AF369" s="58"/>
      <c r="AG369" s="58"/>
      <c r="AH369" s="58"/>
      <c r="AI369" s="58"/>
      <c r="AJ369" s="58"/>
      <c r="AK369" s="58"/>
    </row>
    <row r="370" spans="6:37" s="59" customFormat="1">
      <c r="F370" s="67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  <c r="AD370" s="58"/>
      <c r="AE370" s="58"/>
      <c r="AF370" s="58"/>
      <c r="AG370" s="58"/>
      <c r="AH370" s="58"/>
      <c r="AI370" s="58"/>
      <c r="AJ370" s="58"/>
      <c r="AK370" s="58"/>
    </row>
    <row r="371" spans="6:37" s="59" customFormat="1">
      <c r="F371" s="67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  <c r="AD371" s="58"/>
      <c r="AE371" s="58"/>
      <c r="AF371" s="58"/>
      <c r="AG371" s="58"/>
      <c r="AH371" s="58"/>
      <c r="AI371" s="58"/>
      <c r="AJ371" s="58"/>
      <c r="AK371" s="58"/>
    </row>
    <row r="372" spans="6:37" s="59" customFormat="1">
      <c r="F372" s="67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  <c r="AD372" s="58"/>
      <c r="AE372" s="58"/>
      <c r="AF372" s="58"/>
      <c r="AG372" s="58"/>
      <c r="AH372" s="58"/>
      <c r="AI372" s="58"/>
      <c r="AJ372" s="58"/>
      <c r="AK372" s="58"/>
    </row>
    <row r="373" spans="6:37" s="59" customFormat="1">
      <c r="F373" s="67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  <c r="AD373" s="58"/>
      <c r="AE373" s="58"/>
      <c r="AF373" s="58"/>
      <c r="AG373" s="58"/>
      <c r="AH373" s="58"/>
      <c r="AI373" s="58"/>
      <c r="AJ373" s="58"/>
      <c r="AK373" s="58"/>
    </row>
    <row r="374" spans="6:37" s="59" customFormat="1">
      <c r="F374" s="67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  <c r="AD374" s="58"/>
      <c r="AE374" s="58"/>
      <c r="AF374" s="58"/>
      <c r="AG374" s="58"/>
      <c r="AH374" s="58"/>
      <c r="AI374" s="58"/>
      <c r="AJ374" s="58"/>
      <c r="AK374" s="58"/>
    </row>
    <row r="375" spans="6:37" s="59" customFormat="1">
      <c r="F375" s="67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  <c r="AD375" s="58"/>
      <c r="AE375" s="58"/>
      <c r="AF375" s="58"/>
      <c r="AG375" s="58"/>
      <c r="AH375" s="58"/>
      <c r="AI375" s="58"/>
      <c r="AJ375" s="58"/>
      <c r="AK375" s="58"/>
    </row>
    <row r="376" spans="6:37" s="59" customFormat="1">
      <c r="F376" s="67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  <c r="AD376" s="58"/>
      <c r="AE376" s="58"/>
      <c r="AF376" s="58"/>
      <c r="AG376" s="58"/>
      <c r="AH376" s="58"/>
      <c r="AI376" s="58"/>
      <c r="AJ376" s="58"/>
      <c r="AK376" s="58"/>
    </row>
    <row r="377" spans="6:37" s="59" customFormat="1">
      <c r="F377" s="67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  <c r="AD377" s="58"/>
      <c r="AE377" s="58"/>
      <c r="AF377" s="58"/>
      <c r="AG377" s="58"/>
      <c r="AH377" s="58"/>
      <c r="AI377" s="58"/>
      <c r="AJ377" s="58"/>
      <c r="AK377" s="58"/>
    </row>
    <row r="378" spans="6:37" s="59" customFormat="1">
      <c r="F378" s="67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  <c r="AD378" s="58"/>
      <c r="AE378" s="58"/>
      <c r="AF378" s="58"/>
      <c r="AG378" s="58"/>
      <c r="AH378" s="58"/>
      <c r="AI378" s="58"/>
      <c r="AJ378" s="58"/>
      <c r="AK378" s="58"/>
    </row>
    <row r="379" spans="6:37" s="59" customFormat="1">
      <c r="F379" s="67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  <c r="AD379" s="58"/>
      <c r="AE379" s="58"/>
      <c r="AF379" s="58"/>
      <c r="AG379" s="58"/>
      <c r="AH379" s="58"/>
      <c r="AI379" s="58"/>
      <c r="AJ379" s="58"/>
      <c r="AK379" s="58"/>
    </row>
    <row r="380" spans="6:37" s="59" customFormat="1">
      <c r="F380" s="67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  <c r="AD380" s="58"/>
      <c r="AE380" s="58"/>
      <c r="AF380" s="58"/>
      <c r="AG380" s="58"/>
      <c r="AH380" s="58"/>
      <c r="AI380" s="58"/>
      <c r="AJ380" s="58"/>
      <c r="AK380" s="58"/>
    </row>
    <row r="381" spans="6:37" s="59" customFormat="1">
      <c r="F381" s="67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  <c r="AD381" s="58"/>
      <c r="AE381" s="58"/>
      <c r="AF381" s="58"/>
      <c r="AG381" s="58"/>
      <c r="AH381" s="58"/>
      <c r="AI381" s="58"/>
      <c r="AJ381" s="58"/>
      <c r="AK381" s="58"/>
    </row>
    <row r="382" spans="6:37" s="59" customFormat="1">
      <c r="F382" s="67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  <c r="AD382" s="58"/>
      <c r="AE382" s="58"/>
      <c r="AF382" s="58"/>
      <c r="AG382" s="58"/>
      <c r="AH382" s="58"/>
      <c r="AI382" s="58"/>
      <c r="AJ382" s="58"/>
      <c r="AK382" s="58"/>
    </row>
    <row r="383" spans="6:37" s="59" customFormat="1">
      <c r="F383" s="67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  <c r="AD383" s="58"/>
      <c r="AE383" s="58"/>
      <c r="AF383" s="58"/>
      <c r="AG383" s="58"/>
      <c r="AH383" s="58"/>
      <c r="AI383" s="58"/>
      <c r="AJ383" s="58"/>
      <c r="AK383" s="58"/>
    </row>
    <row r="384" spans="6:37" s="59" customFormat="1">
      <c r="F384" s="67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  <c r="AD384" s="58"/>
      <c r="AE384" s="58"/>
      <c r="AF384" s="58"/>
      <c r="AG384" s="58"/>
      <c r="AH384" s="58"/>
      <c r="AI384" s="58"/>
      <c r="AJ384" s="58"/>
      <c r="AK384" s="58"/>
    </row>
    <row r="385" spans="6:37" s="59" customFormat="1">
      <c r="F385" s="67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  <c r="AD385" s="58"/>
      <c r="AE385" s="58"/>
      <c r="AF385" s="58"/>
      <c r="AG385" s="58"/>
      <c r="AH385" s="58"/>
      <c r="AI385" s="58"/>
      <c r="AJ385" s="58"/>
      <c r="AK385" s="58"/>
    </row>
    <row r="386" spans="6:37" s="59" customFormat="1">
      <c r="F386" s="67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  <c r="AD386" s="58"/>
      <c r="AE386" s="58"/>
      <c r="AF386" s="58"/>
      <c r="AG386" s="58"/>
      <c r="AH386" s="58"/>
      <c r="AI386" s="58"/>
      <c r="AJ386" s="58"/>
      <c r="AK386" s="58"/>
    </row>
    <row r="387" spans="6:37" s="59" customFormat="1">
      <c r="F387" s="67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  <c r="AD387" s="58"/>
      <c r="AE387" s="58"/>
      <c r="AF387" s="58"/>
      <c r="AG387" s="58"/>
      <c r="AH387" s="58"/>
      <c r="AI387" s="58"/>
      <c r="AJ387" s="58"/>
      <c r="AK387" s="58"/>
    </row>
    <row r="388" spans="6:37" s="59" customFormat="1">
      <c r="F388" s="67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  <c r="AD388" s="58"/>
      <c r="AE388" s="58"/>
      <c r="AF388" s="58"/>
      <c r="AG388" s="58"/>
      <c r="AH388" s="58"/>
      <c r="AI388" s="58"/>
      <c r="AJ388" s="58"/>
      <c r="AK388" s="58"/>
    </row>
    <row r="389" spans="6:37" s="59" customFormat="1">
      <c r="F389" s="67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  <c r="AD389" s="58"/>
      <c r="AE389" s="58"/>
      <c r="AF389" s="58"/>
      <c r="AG389" s="58"/>
      <c r="AH389" s="58"/>
      <c r="AI389" s="58"/>
      <c r="AJ389" s="58"/>
      <c r="AK389" s="58"/>
    </row>
    <row r="390" spans="6:37" s="59" customFormat="1">
      <c r="F390" s="67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  <c r="AD390" s="58"/>
      <c r="AE390" s="58"/>
      <c r="AF390" s="58"/>
      <c r="AG390" s="58"/>
      <c r="AH390" s="58"/>
      <c r="AI390" s="58"/>
      <c r="AJ390" s="58"/>
      <c r="AK390" s="58"/>
    </row>
    <row r="391" spans="6:37" s="59" customFormat="1">
      <c r="F391" s="67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  <c r="AD391" s="58"/>
      <c r="AE391" s="58"/>
      <c r="AF391" s="58"/>
      <c r="AG391" s="58"/>
      <c r="AH391" s="58"/>
      <c r="AI391" s="58"/>
      <c r="AJ391" s="58"/>
      <c r="AK391" s="58"/>
    </row>
    <row r="392" spans="6:37" s="59" customFormat="1">
      <c r="F392" s="67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  <c r="AD392" s="58"/>
      <c r="AE392" s="58"/>
      <c r="AF392" s="58"/>
      <c r="AG392" s="58"/>
      <c r="AH392" s="58"/>
      <c r="AI392" s="58"/>
      <c r="AJ392" s="58"/>
      <c r="AK392" s="58"/>
    </row>
    <row r="393" spans="6:37" s="59" customFormat="1">
      <c r="F393" s="67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  <c r="AD393" s="58"/>
      <c r="AE393" s="58"/>
      <c r="AF393" s="58"/>
      <c r="AG393" s="58"/>
      <c r="AH393" s="58"/>
      <c r="AI393" s="58"/>
      <c r="AJ393" s="58"/>
      <c r="AK393" s="58"/>
    </row>
    <row r="394" spans="6:37" s="59" customFormat="1">
      <c r="F394" s="67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  <c r="AD394" s="58"/>
      <c r="AE394" s="58"/>
      <c r="AF394" s="58"/>
      <c r="AG394" s="58"/>
      <c r="AH394" s="58"/>
      <c r="AI394" s="58"/>
      <c r="AJ394" s="58"/>
      <c r="AK394" s="58"/>
    </row>
    <row r="395" spans="6:37" s="59" customFormat="1">
      <c r="F395" s="67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  <c r="AD395" s="58"/>
      <c r="AE395" s="58"/>
      <c r="AF395" s="58"/>
      <c r="AG395" s="58"/>
      <c r="AH395" s="58"/>
      <c r="AI395" s="58"/>
      <c r="AJ395" s="58"/>
      <c r="AK395" s="58"/>
    </row>
    <row r="396" spans="6:37" s="59" customFormat="1">
      <c r="F396" s="67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  <c r="AD396" s="58"/>
      <c r="AE396" s="58"/>
      <c r="AF396" s="58"/>
      <c r="AG396" s="58"/>
      <c r="AH396" s="58"/>
      <c r="AI396" s="58"/>
      <c r="AJ396" s="58"/>
      <c r="AK396" s="58"/>
    </row>
    <row r="397" spans="6:37" s="59" customFormat="1">
      <c r="F397" s="67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  <c r="AD397" s="58"/>
      <c r="AE397" s="58"/>
      <c r="AF397" s="58"/>
      <c r="AG397" s="58"/>
      <c r="AH397" s="58"/>
      <c r="AI397" s="58"/>
      <c r="AJ397" s="58"/>
      <c r="AK397" s="58"/>
    </row>
    <row r="398" spans="6:37" s="59" customFormat="1">
      <c r="F398" s="67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  <c r="AD398" s="58"/>
      <c r="AE398" s="58"/>
      <c r="AF398" s="58"/>
      <c r="AG398" s="58"/>
      <c r="AH398" s="58"/>
      <c r="AI398" s="58"/>
      <c r="AJ398" s="58"/>
      <c r="AK398" s="58"/>
    </row>
    <row r="399" spans="6:37" s="59" customFormat="1">
      <c r="F399" s="67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  <c r="AD399" s="58"/>
      <c r="AE399" s="58"/>
      <c r="AF399" s="58"/>
      <c r="AG399" s="58"/>
      <c r="AH399" s="58"/>
      <c r="AI399" s="58"/>
      <c r="AJ399" s="58"/>
      <c r="AK399" s="58"/>
    </row>
    <row r="400" spans="6:37" s="59" customFormat="1">
      <c r="F400" s="67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  <c r="AD400" s="58"/>
      <c r="AE400" s="58"/>
      <c r="AF400" s="58"/>
      <c r="AG400" s="58"/>
      <c r="AH400" s="58"/>
      <c r="AI400" s="58"/>
      <c r="AJ400" s="58"/>
      <c r="AK400" s="58"/>
    </row>
    <row r="401" spans="6:37" s="59" customFormat="1">
      <c r="F401" s="67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  <c r="AD401" s="58"/>
      <c r="AE401" s="58"/>
      <c r="AF401" s="58"/>
      <c r="AG401" s="58"/>
      <c r="AH401" s="58"/>
      <c r="AI401" s="58"/>
      <c r="AJ401" s="58"/>
      <c r="AK401" s="58"/>
    </row>
    <row r="402" spans="6:37" s="59" customFormat="1">
      <c r="F402" s="67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  <c r="AD402" s="58"/>
      <c r="AE402" s="58"/>
      <c r="AF402" s="58"/>
      <c r="AG402" s="58"/>
      <c r="AH402" s="58"/>
      <c r="AI402" s="58"/>
      <c r="AJ402" s="58"/>
      <c r="AK402" s="58"/>
    </row>
    <row r="403" spans="6:37" s="59" customFormat="1">
      <c r="F403" s="67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  <c r="AD403" s="58"/>
      <c r="AE403" s="58"/>
      <c r="AF403" s="58"/>
      <c r="AG403" s="58"/>
      <c r="AH403" s="58"/>
      <c r="AI403" s="58"/>
      <c r="AJ403" s="58"/>
      <c r="AK403" s="58"/>
    </row>
    <row r="404" spans="6:37" s="59" customFormat="1">
      <c r="F404" s="67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  <c r="AD404" s="58"/>
      <c r="AE404" s="58"/>
      <c r="AF404" s="58"/>
      <c r="AG404" s="58"/>
      <c r="AH404" s="58"/>
      <c r="AI404" s="58"/>
      <c r="AJ404" s="58"/>
      <c r="AK404" s="58"/>
    </row>
    <row r="405" spans="6:37" s="59" customFormat="1">
      <c r="F405" s="67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  <c r="AD405" s="58"/>
      <c r="AE405" s="58"/>
      <c r="AF405" s="58"/>
      <c r="AG405" s="58"/>
      <c r="AH405" s="58"/>
      <c r="AI405" s="58"/>
      <c r="AJ405" s="58"/>
      <c r="AK405" s="58"/>
    </row>
    <row r="406" spans="6:37" s="59" customFormat="1">
      <c r="F406" s="67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  <c r="AD406" s="58"/>
      <c r="AE406" s="58"/>
      <c r="AF406" s="58"/>
      <c r="AG406" s="58"/>
      <c r="AH406" s="58"/>
      <c r="AI406" s="58"/>
      <c r="AJ406" s="58"/>
      <c r="AK406" s="58"/>
    </row>
    <row r="407" spans="6:37" s="59" customFormat="1">
      <c r="F407" s="67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  <c r="AD407" s="58"/>
      <c r="AE407" s="58"/>
      <c r="AF407" s="58"/>
      <c r="AG407" s="58"/>
      <c r="AH407" s="58"/>
      <c r="AI407" s="58"/>
      <c r="AJ407" s="58"/>
      <c r="AK407" s="58"/>
    </row>
    <row r="408" spans="6:37" s="59" customFormat="1">
      <c r="F408" s="67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  <c r="AD408" s="58"/>
      <c r="AE408" s="58"/>
      <c r="AF408" s="58"/>
      <c r="AG408" s="58"/>
      <c r="AH408" s="58"/>
      <c r="AI408" s="58"/>
      <c r="AJ408" s="58"/>
      <c r="AK408" s="58"/>
    </row>
    <row r="409" spans="6:37" s="59" customFormat="1">
      <c r="F409" s="67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  <c r="AD409" s="58"/>
      <c r="AE409" s="58"/>
      <c r="AF409" s="58"/>
      <c r="AG409" s="58"/>
      <c r="AH409" s="58"/>
      <c r="AI409" s="58"/>
      <c r="AJ409" s="58"/>
      <c r="AK409" s="58"/>
    </row>
    <row r="410" spans="6:37" s="59" customFormat="1">
      <c r="F410" s="67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  <c r="AD410" s="58"/>
      <c r="AE410" s="58"/>
      <c r="AF410" s="58"/>
      <c r="AG410" s="58"/>
      <c r="AH410" s="58"/>
      <c r="AI410" s="58"/>
      <c r="AJ410" s="58"/>
      <c r="AK410" s="58"/>
    </row>
    <row r="411" spans="6:37" s="59" customFormat="1">
      <c r="F411" s="67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  <c r="AD411" s="58"/>
      <c r="AE411" s="58"/>
      <c r="AF411" s="58"/>
      <c r="AG411" s="58"/>
      <c r="AH411" s="58"/>
      <c r="AI411" s="58"/>
      <c r="AJ411" s="58"/>
      <c r="AK411" s="58"/>
    </row>
    <row r="412" spans="6:37" s="59" customFormat="1">
      <c r="F412" s="67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  <c r="AD412" s="58"/>
      <c r="AE412" s="58"/>
      <c r="AF412" s="58"/>
      <c r="AG412" s="58"/>
      <c r="AH412" s="58"/>
      <c r="AI412" s="58"/>
      <c r="AJ412" s="58"/>
      <c r="AK412" s="58"/>
    </row>
    <row r="413" spans="6:37" s="59" customFormat="1">
      <c r="F413" s="67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  <c r="AD413" s="58"/>
      <c r="AE413" s="58"/>
      <c r="AF413" s="58"/>
      <c r="AG413" s="58"/>
      <c r="AH413" s="58"/>
      <c r="AI413" s="58"/>
      <c r="AJ413" s="58"/>
      <c r="AK413" s="58"/>
    </row>
    <row r="414" spans="6:37" s="59" customFormat="1">
      <c r="F414" s="67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  <c r="AD414" s="58"/>
      <c r="AE414" s="58"/>
      <c r="AF414" s="58"/>
      <c r="AG414" s="58"/>
      <c r="AH414" s="58"/>
      <c r="AI414" s="58"/>
      <c r="AJ414" s="58"/>
      <c r="AK414" s="58"/>
    </row>
    <row r="415" spans="6:37" s="59" customFormat="1">
      <c r="F415" s="67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  <c r="AD415" s="58"/>
      <c r="AE415" s="58"/>
      <c r="AF415" s="58"/>
      <c r="AG415" s="58"/>
      <c r="AH415" s="58"/>
      <c r="AI415" s="58"/>
      <c r="AJ415" s="58"/>
      <c r="AK415" s="58"/>
    </row>
    <row r="416" spans="6:37" s="59" customFormat="1">
      <c r="F416" s="67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  <c r="AD416" s="58"/>
      <c r="AE416" s="58"/>
      <c r="AF416" s="58"/>
      <c r="AG416" s="58"/>
      <c r="AH416" s="58"/>
      <c r="AI416" s="58"/>
      <c r="AJ416" s="58"/>
      <c r="AK416" s="58"/>
    </row>
    <row r="417" spans="6:37" s="59" customFormat="1">
      <c r="F417" s="67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  <c r="AD417" s="58"/>
      <c r="AE417" s="58"/>
      <c r="AF417" s="58"/>
      <c r="AG417" s="58"/>
      <c r="AH417" s="58"/>
      <c r="AI417" s="58"/>
      <c r="AJ417" s="58"/>
      <c r="AK417" s="58"/>
    </row>
    <row r="418" spans="6:37" s="59" customFormat="1">
      <c r="F418" s="67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  <c r="AD418" s="58"/>
      <c r="AE418" s="58"/>
      <c r="AF418" s="58"/>
      <c r="AG418" s="58"/>
      <c r="AH418" s="58"/>
      <c r="AI418" s="58"/>
      <c r="AJ418" s="58"/>
      <c r="AK418" s="58"/>
    </row>
    <row r="419" spans="6:37" s="59" customFormat="1">
      <c r="F419" s="67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  <c r="AD419" s="58"/>
      <c r="AE419" s="58"/>
      <c r="AF419" s="58"/>
      <c r="AG419" s="58"/>
      <c r="AH419" s="58"/>
      <c r="AI419" s="58"/>
      <c r="AJ419" s="58"/>
      <c r="AK419" s="58"/>
    </row>
    <row r="420" spans="6:37" s="59" customFormat="1">
      <c r="F420" s="67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  <c r="AD420" s="58"/>
      <c r="AE420" s="58"/>
      <c r="AF420" s="58"/>
      <c r="AG420" s="58"/>
      <c r="AH420" s="58"/>
      <c r="AI420" s="58"/>
      <c r="AJ420" s="58"/>
      <c r="AK420" s="58"/>
    </row>
    <row r="421" spans="6:37" s="59" customFormat="1">
      <c r="F421" s="67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  <c r="AD421" s="58"/>
      <c r="AE421" s="58"/>
      <c r="AF421" s="58"/>
      <c r="AG421" s="58"/>
      <c r="AH421" s="58"/>
      <c r="AI421" s="58"/>
      <c r="AJ421" s="58"/>
      <c r="AK421" s="58"/>
    </row>
    <row r="422" spans="6:37" s="59" customFormat="1">
      <c r="F422" s="67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  <c r="AD422" s="58"/>
      <c r="AE422" s="58"/>
      <c r="AF422" s="58"/>
      <c r="AG422" s="58"/>
      <c r="AH422" s="58"/>
      <c r="AI422" s="58"/>
      <c r="AJ422" s="58"/>
      <c r="AK422" s="58"/>
    </row>
    <row r="423" spans="6:37" s="59" customFormat="1">
      <c r="F423" s="67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  <c r="AD423" s="58"/>
      <c r="AE423" s="58"/>
      <c r="AF423" s="58"/>
      <c r="AG423" s="58"/>
      <c r="AH423" s="58"/>
      <c r="AI423" s="58"/>
      <c r="AJ423" s="58"/>
      <c r="AK423" s="58"/>
    </row>
    <row r="424" spans="6:37" s="59" customFormat="1">
      <c r="F424" s="67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  <c r="AD424" s="58"/>
      <c r="AE424" s="58"/>
      <c r="AF424" s="58"/>
      <c r="AG424" s="58"/>
      <c r="AH424" s="58"/>
      <c r="AI424" s="58"/>
      <c r="AJ424" s="58"/>
      <c r="AK424" s="58"/>
    </row>
    <row r="425" spans="6:37" s="59" customFormat="1">
      <c r="F425" s="67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  <c r="AD425" s="58"/>
      <c r="AE425" s="58"/>
      <c r="AF425" s="58"/>
      <c r="AG425" s="58"/>
      <c r="AH425" s="58"/>
      <c r="AI425" s="58"/>
      <c r="AJ425" s="58"/>
      <c r="AK425" s="58"/>
    </row>
    <row r="426" spans="6:37" s="59" customFormat="1">
      <c r="F426" s="67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  <c r="AD426" s="58"/>
      <c r="AE426" s="58"/>
      <c r="AF426" s="58"/>
      <c r="AG426" s="58"/>
      <c r="AH426" s="58"/>
      <c r="AI426" s="58"/>
      <c r="AJ426" s="58"/>
      <c r="AK426" s="58"/>
    </row>
    <row r="427" spans="6:37" s="59" customFormat="1">
      <c r="F427" s="67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  <c r="AD427" s="58"/>
      <c r="AE427" s="58"/>
      <c r="AF427" s="58"/>
      <c r="AG427" s="58"/>
      <c r="AH427" s="58"/>
      <c r="AI427" s="58"/>
      <c r="AJ427" s="58"/>
      <c r="AK427" s="58"/>
    </row>
    <row r="428" spans="6:37" s="59" customFormat="1">
      <c r="F428" s="67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  <c r="AD428" s="58"/>
      <c r="AE428" s="58"/>
      <c r="AF428" s="58"/>
      <c r="AG428" s="58"/>
      <c r="AH428" s="58"/>
      <c r="AI428" s="58"/>
      <c r="AJ428" s="58"/>
      <c r="AK428" s="58"/>
    </row>
    <row r="429" spans="6:37" s="59" customFormat="1">
      <c r="F429" s="67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  <c r="AD429" s="58"/>
      <c r="AE429" s="58"/>
      <c r="AF429" s="58"/>
      <c r="AG429" s="58"/>
      <c r="AH429" s="58"/>
      <c r="AI429" s="58"/>
      <c r="AJ429" s="58"/>
      <c r="AK429" s="58"/>
    </row>
    <row r="430" spans="6:37" s="59" customFormat="1">
      <c r="F430" s="67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  <c r="AD430" s="58"/>
      <c r="AE430" s="58"/>
      <c r="AF430" s="58"/>
      <c r="AG430" s="58"/>
      <c r="AH430" s="58"/>
      <c r="AI430" s="58"/>
      <c r="AJ430" s="58"/>
      <c r="AK430" s="58"/>
    </row>
    <row r="431" spans="6:37" s="59" customFormat="1">
      <c r="F431" s="67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  <c r="AD431" s="58"/>
      <c r="AE431" s="58"/>
      <c r="AF431" s="58"/>
      <c r="AG431" s="58"/>
      <c r="AH431" s="58"/>
      <c r="AI431" s="58"/>
      <c r="AJ431" s="58"/>
      <c r="AK431" s="58"/>
    </row>
    <row r="432" spans="6:37" s="59" customFormat="1">
      <c r="F432" s="67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  <c r="AD432" s="58"/>
      <c r="AE432" s="58"/>
      <c r="AF432" s="58"/>
      <c r="AG432" s="58"/>
      <c r="AH432" s="58"/>
      <c r="AI432" s="58"/>
      <c r="AJ432" s="58"/>
      <c r="AK432" s="58"/>
    </row>
    <row r="433" spans="6:37" s="59" customFormat="1">
      <c r="F433" s="67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  <c r="AD433" s="58"/>
      <c r="AE433" s="58"/>
      <c r="AF433" s="58"/>
      <c r="AG433" s="58"/>
      <c r="AH433" s="58"/>
      <c r="AI433" s="58"/>
      <c r="AJ433" s="58"/>
      <c r="AK433" s="58"/>
    </row>
    <row r="434" spans="6:37" s="59" customFormat="1">
      <c r="F434" s="67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  <c r="AD434" s="58"/>
      <c r="AE434" s="58"/>
      <c r="AF434" s="58"/>
      <c r="AG434" s="58"/>
      <c r="AH434" s="58"/>
      <c r="AI434" s="58"/>
      <c r="AJ434" s="58"/>
      <c r="AK434" s="58"/>
    </row>
    <row r="435" spans="6:37" s="59" customFormat="1">
      <c r="F435" s="67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  <c r="AD435" s="58"/>
      <c r="AE435" s="58"/>
      <c r="AF435" s="58"/>
      <c r="AG435" s="58"/>
      <c r="AH435" s="58"/>
      <c r="AI435" s="58"/>
      <c r="AJ435" s="58"/>
      <c r="AK435" s="58"/>
    </row>
    <row r="436" spans="6:37" s="59" customFormat="1">
      <c r="F436" s="67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  <c r="AD436" s="58"/>
      <c r="AE436" s="58"/>
      <c r="AF436" s="58"/>
      <c r="AG436" s="58"/>
      <c r="AH436" s="58"/>
      <c r="AI436" s="58"/>
      <c r="AJ436" s="58"/>
      <c r="AK436" s="58"/>
    </row>
    <row r="437" spans="6:37" s="59" customFormat="1">
      <c r="F437" s="67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  <c r="AD437" s="58"/>
      <c r="AE437" s="58"/>
      <c r="AF437" s="58"/>
      <c r="AG437" s="58"/>
      <c r="AH437" s="58"/>
      <c r="AI437" s="58"/>
      <c r="AJ437" s="58"/>
      <c r="AK437" s="58"/>
    </row>
    <row r="438" spans="6:37" s="59" customFormat="1">
      <c r="F438" s="67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  <c r="AD438" s="58"/>
      <c r="AE438" s="58"/>
      <c r="AF438" s="58"/>
      <c r="AG438" s="58"/>
      <c r="AH438" s="58"/>
      <c r="AI438" s="58"/>
      <c r="AJ438" s="58"/>
      <c r="AK438" s="58"/>
    </row>
    <row r="439" spans="6:37" s="59" customFormat="1">
      <c r="F439" s="67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  <c r="AD439" s="58"/>
      <c r="AE439" s="58"/>
      <c r="AF439" s="58"/>
      <c r="AG439" s="58"/>
      <c r="AH439" s="58"/>
      <c r="AI439" s="58"/>
      <c r="AJ439" s="58"/>
      <c r="AK439" s="58"/>
    </row>
    <row r="440" spans="6:37" s="59" customFormat="1">
      <c r="F440" s="67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  <c r="AD440" s="58"/>
      <c r="AE440" s="58"/>
      <c r="AF440" s="58"/>
      <c r="AG440" s="58"/>
      <c r="AH440" s="58"/>
      <c r="AI440" s="58"/>
      <c r="AJ440" s="58"/>
      <c r="AK440" s="58"/>
    </row>
    <row r="441" spans="6:37" s="59" customFormat="1">
      <c r="F441" s="67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  <c r="AD441" s="58"/>
      <c r="AE441" s="58"/>
      <c r="AF441" s="58"/>
      <c r="AG441" s="58"/>
      <c r="AH441" s="58"/>
      <c r="AI441" s="58"/>
      <c r="AJ441" s="58"/>
      <c r="AK441" s="58"/>
    </row>
    <row r="442" spans="6:37" s="59" customFormat="1">
      <c r="F442" s="67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  <c r="AD442" s="58"/>
      <c r="AE442" s="58"/>
      <c r="AF442" s="58"/>
      <c r="AG442" s="58"/>
      <c r="AH442" s="58"/>
      <c r="AI442" s="58"/>
      <c r="AJ442" s="58"/>
      <c r="AK442" s="58"/>
    </row>
    <row r="443" spans="6:37" s="59" customFormat="1">
      <c r="F443" s="67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  <c r="AD443" s="58"/>
      <c r="AE443" s="58"/>
      <c r="AF443" s="58"/>
      <c r="AG443" s="58"/>
      <c r="AH443" s="58"/>
      <c r="AI443" s="58"/>
      <c r="AJ443" s="58"/>
      <c r="AK443" s="58"/>
    </row>
    <row r="444" spans="6:37" s="59" customFormat="1">
      <c r="F444" s="67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  <c r="AD444" s="58"/>
      <c r="AE444" s="58"/>
      <c r="AF444" s="58"/>
      <c r="AG444" s="58"/>
      <c r="AH444" s="58"/>
      <c r="AI444" s="58"/>
      <c r="AJ444" s="58"/>
      <c r="AK444" s="58"/>
    </row>
    <row r="445" spans="6:37" s="59" customFormat="1">
      <c r="F445" s="67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  <c r="AD445" s="58"/>
      <c r="AE445" s="58"/>
      <c r="AF445" s="58"/>
      <c r="AG445" s="58"/>
      <c r="AH445" s="58"/>
      <c r="AI445" s="58"/>
      <c r="AJ445" s="58"/>
      <c r="AK445" s="58"/>
    </row>
    <row r="446" spans="6:37" s="59" customFormat="1">
      <c r="F446" s="67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  <c r="AD446" s="58"/>
      <c r="AE446" s="58"/>
      <c r="AF446" s="58"/>
      <c r="AG446" s="58"/>
      <c r="AH446" s="58"/>
      <c r="AI446" s="58"/>
      <c r="AJ446" s="58"/>
      <c r="AK446" s="58"/>
    </row>
    <row r="447" spans="6:37" s="59" customFormat="1">
      <c r="F447" s="67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  <c r="AD447" s="58"/>
      <c r="AE447" s="58"/>
      <c r="AF447" s="58"/>
      <c r="AG447" s="58"/>
      <c r="AH447" s="58"/>
      <c r="AI447" s="58"/>
      <c r="AJ447" s="58"/>
      <c r="AK447" s="58"/>
    </row>
    <row r="448" spans="6:37" s="59" customFormat="1">
      <c r="F448" s="67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  <c r="AD448" s="58"/>
      <c r="AE448" s="58"/>
      <c r="AF448" s="58"/>
      <c r="AG448" s="58"/>
      <c r="AH448" s="58"/>
      <c r="AI448" s="58"/>
      <c r="AJ448" s="58"/>
      <c r="AK448" s="58"/>
    </row>
    <row r="449" spans="6:37" s="59" customFormat="1">
      <c r="F449" s="67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  <c r="AD449" s="58"/>
      <c r="AE449" s="58"/>
      <c r="AF449" s="58"/>
      <c r="AG449" s="58"/>
      <c r="AH449" s="58"/>
      <c r="AI449" s="58"/>
      <c r="AJ449" s="58"/>
      <c r="AK449" s="58"/>
    </row>
    <row r="450" spans="6:37" s="59" customFormat="1">
      <c r="F450" s="67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  <c r="AD450" s="58"/>
      <c r="AE450" s="58"/>
      <c r="AF450" s="58"/>
      <c r="AG450" s="58"/>
      <c r="AH450" s="58"/>
      <c r="AI450" s="58"/>
      <c r="AJ450" s="58"/>
      <c r="AK450" s="58"/>
    </row>
    <row r="451" spans="6:37" s="59" customFormat="1">
      <c r="F451" s="67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  <c r="AD451" s="58"/>
      <c r="AE451" s="58"/>
      <c r="AF451" s="58"/>
      <c r="AG451" s="58"/>
      <c r="AH451" s="58"/>
      <c r="AI451" s="58"/>
      <c r="AJ451" s="58"/>
      <c r="AK451" s="58"/>
    </row>
    <row r="452" spans="6:37" s="59" customFormat="1">
      <c r="F452" s="67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  <c r="AD452" s="58"/>
      <c r="AE452" s="58"/>
      <c r="AF452" s="58"/>
      <c r="AG452" s="58"/>
      <c r="AH452" s="58"/>
      <c r="AI452" s="58"/>
      <c r="AJ452" s="58"/>
      <c r="AK452" s="58"/>
    </row>
    <row r="453" spans="6:37" s="59" customFormat="1">
      <c r="F453" s="67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  <c r="AD453" s="58"/>
      <c r="AE453" s="58"/>
      <c r="AF453" s="58"/>
      <c r="AG453" s="58"/>
      <c r="AH453" s="58"/>
      <c r="AI453" s="58"/>
      <c r="AJ453" s="58"/>
      <c r="AK453" s="58"/>
    </row>
    <row r="454" spans="6:37" s="59" customFormat="1">
      <c r="F454" s="67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  <c r="AD454" s="58"/>
      <c r="AE454" s="58"/>
      <c r="AF454" s="58"/>
      <c r="AG454" s="58"/>
      <c r="AH454" s="58"/>
      <c r="AI454" s="58"/>
      <c r="AJ454" s="58"/>
      <c r="AK454" s="58"/>
    </row>
    <row r="455" spans="6:37" s="59" customFormat="1">
      <c r="F455" s="67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  <c r="AD455" s="58"/>
      <c r="AE455" s="58"/>
      <c r="AF455" s="58"/>
      <c r="AG455" s="58"/>
      <c r="AH455" s="58"/>
      <c r="AI455" s="58"/>
      <c r="AJ455" s="58"/>
      <c r="AK455" s="58"/>
    </row>
    <row r="456" spans="6:37" s="59" customFormat="1">
      <c r="F456" s="67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  <c r="AD456" s="58"/>
      <c r="AE456" s="58"/>
      <c r="AF456" s="58"/>
      <c r="AG456" s="58"/>
      <c r="AH456" s="58"/>
      <c r="AI456" s="58"/>
      <c r="AJ456" s="58"/>
      <c r="AK456" s="58"/>
    </row>
    <row r="457" spans="6:37" s="59" customFormat="1">
      <c r="F457" s="67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  <c r="AD457" s="58"/>
      <c r="AE457" s="58"/>
      <c r="AF457" s="58"/>
      <c r="AG457" s="58"/>
      <c r="AH457" s="58"/>
      <c r="AI457" s="58"/>
      <c r="AJ457" s="58"/>
      <c r="AK457" s="58"/>
    </row>
    <row r="458" spans="6:37" s="59" customFormat="1">
      <c r="F458" s="67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  <c r="AD458" s="58"/>
      <c r="AE458" s="58"/>
      <c r="AF458" s="58"/>
      <c r="AG458" s="58"/>
      <c r="AH458" s="58"/>
      <c r="AI458" s="58"/>
      <c r="AJ458" s="58"/>
      <c r="AK458" s="58"/>
    </row>
    <row r="459" spans="6:37" s="59" customFormat="1">
      <c r="F459" s="67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  <c r="AD459" s="58"/>
      <c r="AE459" s="58"/>
      <c r="AF459" s="58"/>
      <c r="AG459" s="58"/>
      <c r="AH459" s="58"/>
      <c r="AI459" s="58"/>
      <c r="AJ459" s="58"/>
      <c r="AK459" s="58"/>
    </row>
    <row r="460" spans="6:37" s="59" customFormat="1">
      <c r="F460" s="67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  <c r="AD460" s="58"/>
      <c r="AE460" s="58"/>
      <c r="AF460" s="58"/>
      <c r="AG460" s="58"/>
      <c r="AH460" s="58"/>
      <c r="AI460" s="58"/>
      <c r="AJ460" s="58"/>
      <c r="AK460" s="58"/>
    </row>
    <row r="461" spans="6:37" s="59" customFormat="1">
      <c r="F461" s="67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  <c r="AD461" s="58"/>
      <c r="AE461" s="58"/>
      <c r="AF461" s="58"/>
      <c r="AG461" s="58"/>
      <c r="AH461" s="58"/>
      <c r="AI461" s="58"/>
      <c r="AJ461" s="58"/>
      <c r="AK461" s="58"/>
    </row>
    <row r="462" spans="6:37" s="59" customFormat="1">
      <c r="F462" s="67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  <c r="AD462" s="58"/>
      <c r="AE462" s="58"/>
      <c r="AF462" s="58"/>
      <c r="AG462" s="58"/>
      <c r="AH462" s="58"/>
      <c r="AI462" s="58"/>
      <c r="AJ462" s="58"/>
      <c r="AK462" s="58"/>
    </row>
    <row r="463" spans="6:37" s="59" customFormat="1">
      <c r="F463" s="67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  <c r="AD463" s="58"/>
      <c r="AE463" s="58"/>
      <c r="AF463" s="58"/>
      <c r="AG463" s="58"/>
      <c r="AH463" s="58"/>
      <c r="AI463" s="58"/>
      <c r="AJ463" s="58"/>
      <c r="AK463" s="58"/>
    </row>
    <row r="464" spans="6:37" s="59" customFormat="1">
      <c r="F464" s="67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  <c r="AD464" s="58"/>
      <c r="AE464" s="58"/>
      <c r="AF464" s="58"/>
      <c r="AG464" s="58"/>
      <c r="AH464" s="58"/>
      <c r="AI464" s="58"/>
      <c r="AJ464" s="58"/>
      <c r="AK464" s="58"/>
    </row>
    <row r="465" spans="6:37" s="59" customFormat="1">
      <c r="F465" s="67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  <c r="AD465" s="58"/>
      <c r="AE465" s="58"/>
      <c r="AF465" s="58"/>
      <c r="AG465" s="58"/>
      <c r="AH465" s="58"/>
      <c r="AI465" s="58"/>
      <c r="AJ465" s="58"/>
      <c r="AK465" s="58"/>
    </row>
    <row r="466" spans="6:37" s="59" customFormat="1">
      <c r="F466" s="67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  <c r="AD466" s="58"/>
      <c r="AE466" s="58"/>
      <c r="AF466" s="58"/>
      <c r="AG466" s="58"/>
      <c r="AH466" s="58"/>
      <c r="AI466" s="58"/>
      <c r="AJ466" s="58"/>
      <c r="AK466" s="58"/>
    </row>
    <row r="467" spans="6:37" s="59" customFormat="1">
      <c r="F467" s="67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  <c r="AD467" s="58"/>
      <c r="AE467" s="58"/>
      <c r="AF467" s="58"/>
      <c r="AG467" s="58"/>
      <c r="AH467" s="58"/>
      <c r="AI467" s="58"/>
      <c r="AJ467" s="58"/>
      <c r="AK467" s="58"/>
    </row>
    <row r="468" spans="6:37" s="59" customFormat="1">
      <c r="F468" s="67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  <c r="AD468" s="58"/>
      <c r="AE468" s="58"/>
      <c r="AF468" s="58"/>
      <c r="AG468" s="58"/>
      <c r="AH468" s="58"/>
      <c r="AI468" s="58"/>
      <c r="AJ468" s="58"/>
      <c r="AK468" s="58"/>
    </row>
    <row r="469" spans="6:37" s="59" customFormat="1">
      <c r="F469" s="67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  <c r="AD469" s="58"/>
      <c r="AE469" s="58"/>
      <c r="AF469" s="58"/>
      <c r="AG469" s="58"/>
      <c r="AH469" s="58"/>
      <c r="AI469" s="58"/>
      <c r="AJ469" s="58"/>
      <c r="AK469" s="58"/>
    </row>
    <row r="470" spans="6:37" s="59" customFormat="1">
      <c r="F470" s="67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  <c r="AD470" s="58"/>
      <c r="AE470" s="58"/>
      <c r="AF470" s="58"/>
      <c r="AG470" s="58"/>
      <c r="AH470" s="58"/>
      <c r="AI470" s="58"/>
      <c r="AJ470" s="58"/>
      <c r="AK470" s="58"/>
    </row>
    <row r="471" spans="6:37" s="59" customFormat="1">
      <c r="F471" s="67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  <c r="AD471" s="58"/>
      <c r="AE471" s="58"/>
      <c r="AF471" s="58"/>
      <c r="AG471" s="58"/>
      <c r="AH471" s="58"/>
      <c r="AI471" s="58"/>
      <c r="AJ471" s="58"/>
      <c r="AK471" s="58"/>
    </row>
    <row r="472" spans="6:37" s="59" customFormat="1">
      <c r="F472" s="67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  <c r="AD472" s="58"/>
      <c r="AE472" s="58"/>
      <c r="AF472" s="58"/>
      <c r="AG472" s="58"/>
      <c r="AH472" s="58"/>
      <c r="AI472" s="58"/>
      <c r="AJ472" s="58"/>
      <c r="AK472" s="58"/>
    </row>
    <row r="473" spans="6:37" s="59" customFormat="1">
      <c r="F473" s="67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  <c r="AD473" s="58"/>
      <c r="AE473" s="58"/>
      <c r="AF473" s="58"/>
      <c r="AG473" s="58"/>
      <c r="AH473" s="58"/>
      <c r="AI473" s="58"/>
      <c r="AJ473" s="58"/>
      <c r="AK473" s="58"/>
    </row>
    <row r="474" spans="6:37" s="59" customFormat="1">
      <c r="F474" s="67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  <c r="AD474" s="58"/>
      <c r="AE474" s="58"/>
      <c r="AF474" s="58"/>
      <c r="AG474" s="58"/>
      <c r="AH474" s="58"/>
      <c r="AI474" s="58"/>
      <c r="AJ474" s="58"/>
      <c r="AK474" s="58"/>
    </row>
    <row r="475" spans="6:37" s="59" customFormat="1">
      <c r="F475" s="67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  <c r="AD475" s="58"/>
      <c r="AE475" s="58"/>
      <c r="AF475" s="58"/>
      <c r="AG475" s="58"/>
      <c r="AH475" s="58"/>
      <c r="AI475" s="58"/>
      <c r="AJ475" s="58"/>
      <c r="AK475" s="58"/>
    </row>
    <row r="476" spans="6:37" s="59" customFormat="1">
      <c r="F476" s="67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  <c r="AD476" s="58"/>
      <c r="AE476" s="58"/>
      <c r="AF476" s="58"/>
      <c r="AG476" s="58"/>
      <c r="AH476" s="58"/>
      <c r="AI476" s="58"/>
      <c r="AJ476" s="58"/>
      <c r="AK476" s="58"/>
    </row>
    <row r="477" spans="6:37" s="59" customFormat="1">
      <c r="F477" s="67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  <c r="AD477" s="58"/>
      <c r="AE477" s="58"/>
      <c r="AF477" s="58"/>
      <c r="AG477" s="58"/>
      <c r="AH477" s="58"/>
      <c r="AI477" s="58"/>
      <c r="AJ477" s="58"/>
      <c r="AK477" s="58"/>
    </row>
    <row r="478" spans="6:37" s="59" customFormat="1">
      <c r="F478" s="67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  <c r="AD478" s="58"/>
      <c r="AE478" s="58"/>
      <c r="AF478" s="58"/>
      <c r="AG478" s="58"/>
      <c r="AH478" s="58"/>
      <c r="AI478" s="58"/>
      <c r="AJ478" s="58"/>
      <c r="AK478" s="58"/>
    </row>
    <row r="479" spans="6:37" s="59" customFormat="1">
      <c r="F479" s="67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  <c r="AD479" s="58"/>
      <c r="AE479" s="58"/>
      <c r="AF479" s="58"/>
      <c r="AG479" s="58"/>
      <c r="AH479" s="58"/>
      <c r="AI479" s="58"/>
      <c r="AJ479" s="58"/>
      <c r="AK479" s="58"/>
    </row>
    <row r="480" spans="6:37" s="59" customFormat="1">
      <c r="F480" s="67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  <c r="AD480" s="58"/>
      <c r="AE480" s="58"/>
      <c r="AF480" s="58"/>
      <c r="AG480" s="58"/>
      <c r="AH480" s="58"/>
      <c r="AI480" s="58"/>
      <c r="AJ480" s="58"/>
      <c r="AK480" s="58"/>
    </row>
    <row r="481" spans="6:37" s="59" customFormat="1">
      <c r="F481" s="67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  <c r="AD481" s="58"/>
      <c r="AE481" s="58"/>
      <c r="AF481" s="58"/>
      <c r="AG481" s="58"/>
      <c r="AH481" s="58"/>
      <c r="AI481" s="58"/>
      <c r="AJ481" s="58"/>
      <c r="AK481" s="58"/>
    </row>
    <row r="482" spans="6:37" s="59" customFormat="1">
      <c r="F482" s="67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  <c r="AD482" s="58"/>
      <c r="AE482" s="58"/>
      <c r="AF482" s="58"/>
      <c r="AG482" s="58"/>
      <c r="AH482" s="58"/>
      <c r="AI482" s="58"/>
      <c r="AJ482" s="58"/>
      <c r="AK482" s="58"/>
    </row>
    <row r="483" spans="6:37" s="59" customFormat="1">
      <c r="F483" s="67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  <c r="AD483" s="58"/>
      <c r="AE483" s="58"/>
      <c r="AF483" s="58"/>
      <c r="AG483" s="58"/>
      <c r="AH483" s="58"/>
      <c r="AI483" s="58"/>
      <c r="AJ483" s="58"/>
      <c r="AK483" s="58"/>
    </row>
    <row r="484" spans="6:37" s="59" customFormat="1">
      <c r="F484" s="67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  <c r="AD484" s="58"/>
      <c r="AE484" s="58"/>
      <c r="AF484" s="58"/>
      <c r="AG484" s="58"/>
      <c r="AH484" s="58"/>
      <c r="AI484" s="58"/>
      <c r="AJ484" s="58"/>
      <c r="AK484" s="58"/>
    </row>
    <row r="485" spans="6:37" s="59" customFormat="1">
      <c r="F485" s="67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  <c r="AD485" s="58"/>
      <c r="AE485" s="58"/>
      <c r="AF485" s="58"/>
      <c r="AG485" s="58"/>
      <c r="AH485" s="58"/>
      <c r="AI485" s="58"/>
      <c r="AJ485" s="58"/>
      <c r="AK485" s="58"/>
    </row>
    <row r="486" spans="6:37" s="59" customFormat="1">
      <c r="F486" s="67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  <c r="AD486" s="58"/>
      <c r="AE486" s="58"/>
      <c r="AF486" s="58"/>
      <c r="AG486" s="58"/>
      <c r="AH486" s="58"/>
      <c r="AI486" s="58"/>
      <c r="AJ486" s="58"/>
      <c r="AK486" s="58"/>
    </row>
    <row r="487" spans="6:37" s="59" customFormat="1">
      <c r="F487" s="67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  <c r="AD487" s="58"/>
      <c r="AE487" s="58"/>
      <c r="AF487" s="58"/>
      <c r="AG487" s="58"/>
      <c r="AH487" s="58"/>
      <c r="AI487" s="58"/>
      <c r="AJ487" s="58"/>
      <c r="AK487" s="58"/>
    </row>
    <row r="488" spans="6:37" s="59" customFormat="1">
      <c r="F488" s="67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  <c r="AD488" s="58"/>
      <c r="AE488" s="58"/>
      <c r="AF488" s="58"/>
      <c r="AG488" s="58"/>
      <c r="AH488" s="58"/>
      <c r="AI488" s="58"/>
      <c r="AJ488" s="58"/>
      <c r="AK488" s="58"/>
    </row>
    <row r="489" spans="6:37" s="59" customFormat="1">
      <c r="F489" s="67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  <c r="AD489" s="58"/>
      <c r="AE489" s="58"/>
      <c r="AF489" s="58"/>
      <c r="AG489" s="58"/>
      <c r="AH489" s="58"/>
      <c r="AI489" s="58"/>
      <c r="AJ489" s="58"/>
      <c r="AK489" s="58"/>
    </row>
    <row r="490" spans="6:37" s="59" customFormat="1">
      <c r="F490" s="67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  <c r="AD490" s="58"/>
      <c r="AE490" s="58"/>
      <c r="AF490" s="58"/>
      <c r="AG490" s="58"/>
      <c r="AH490" s="58"/>
      <c r="AI490" s="58"/>
      <c r="AJ490" s="58"/>
      <c r="AK490" s="58"/>
    </row>
    <row r="491" spans="6:37" s="59" customFormat="1">
      <c r="F491" s="67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  <c r="AD491" s="58"/>
      <c r="AE491" s="58"/>
      <c r="AF491" s="58"/>
      <c r="AG491" s="58"/>
      <c r="AH491" s="58"/>
      <c r="AI491" s="58"/>
      <c r="AJ491" s="58"/>
      <c r="AK491" s="58"/>
    </row>
    <row r="492" spans="6:37" s="59" customFormat="1">
      <c r="F492" s="67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  <c r="AD492" s="58"/>
      <c r="AE492" s="58"/>
      <c r="AF492" s="58"/>
      <c r="AG492" s="58"/>
      <c r="AH492" s="58"/>
      <c r="AI492" s="58"/>
      <c r="AJ492" s="58"/>
      <c r="AK492" s="58"/>
    </row>
    <row r="493" spans="6:37" s="59" customFormat="1">
      <c r="F493" s="67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  <c r="AD493" s="58"/>
      <c r="AE493" s="58"/>
      <c r="AF493" s="58"/>
      <c r="AG493" s="58"/>
      <c r="AH493" s="58"/>
      <c r="AI493" s="58"/>
      <c r="AJ493" s="58"/>
      <c r="AK493" s="58"/>
    </row>
    <row r="494" spans="6:37" s="59" customFormat="1">
      <c r="F494" s="67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  <c r="AD494" s="58"/>
      <c r="AE494" s="58"/>
      <c r="AF494" s="58"/>
      <c r="AG494" s="58"/>
      <c r="AH494" s="58"/>
      <c r="AI494" s="58"/>
      <c r="AJ494" s="58"/>
      <c r="AK494" s="58"/>
    </row>
    <row r="495" spans="6:37" s="59" customFormat="1">
      <c r="F495" s="67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  <c r="AD495" s="58"/>
      <c r="AE495" s="58"/>
      <c r="AF495" s="58"/>
      <c r="AG495" s="58"/>
      <c r="AH495" s="58"/>
      <c r="AI495" s="58"/>
      <c r="AJ495" s="58"/>
      <c r="AK495" s="58"/>
    </row>
    <row r="496" spans="6:37" s="59" customFormat="1">
      <c r="F496" s="67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  <c r="AD496" s="58"/>
      <c r="AE496" s="58"/>
      <c r="AF496" s="58"/>
      <c r="AG496" s="58"/>
      <c r="AH496" s="58"/>
      <c r="AI496" s="58"/>
      <c r="AJ496" s="58"/>
      <c r="AK496" s="58"/>
    </row>
    <row r="497" spans="6:37" s="59" customFormat="1">
      <c r="F497" s="67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  <c r="AD497" s="58"/>
      <c r="AE497" s="58"/>
      <c r="AF497" s="58"/>
      <c r="AG497" s="58"/>
      <c r="AH497" s="58"/>
      <c r="AI497" s="58"/>
      <c r="AJ497" s="58"/>
      <c r="AK497" s="58"/>
    </row>
    <row r="498" spans="6:37" s="59" customFormat="1">
      <c r="F498" s="67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  <c r="AD498" s="58"/>
      <c r="AE498" s="58"/>
      <c r="AF498" s="58"/>
      <c r="AG498" s="58"/>
      <c r="AH498" s="58"/>
      <c r="AI498" s="58"/>
      <c r="AJ498" s="58"/>
      <c r="AK498" s="58"/>
    </row>
    <row r="499" spans="6:37" s="59" customFormat="1">
      <c r="F499" s="67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  <c r="AD499" s="58"/>
      <c r="AE499" s="58"/>
      <c r="AF499" s="58"/>
      <c r="AG499" s="58"/>
      <c r="AH499" s="58"/>
      <c r="AI499" s="58"/>
      <c r="AJ499" s="58"/>
      <c r="AK499" s="58"/>
    </row>
    <row r="500" spans="6:37" s="59" customFormat="1">
      <c r="F500" s="67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  <c r="AD500" s="58"/>
      <c r="AE500" s="58"/>
      <c r="AF500" s="58"/>
      <c r="AG500" s="58"/>
      <c r="AH500" s="58"/>
      <c r="AI500" s="58"/>
      <c r="AJ500" s="58"/>
      <c r="AK500" s="58"/>
    </row>
    <row r="501" spans="6:37" s="59" customFormat="1">
      <c r="F501" s="67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  <c r="AD501" s="58"/>
      <c r="AE501" s="58"/>
      <c r="AF501" s="58"/>
      <c r="AG501" s="58"/>
      <c r="AH501" s="58"/>
      <c r="AI501" s="58"/>
      <c r="AJ501" s="58"/>
      <c r="AK501" s="58"/>
    </row>
    <row r="502" spans="6:37" s="59" customFormat="1">
      <c r="F502" s="67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  <c r="AD502" s="58"/>
      <c r="AE502" s="58"/>
      <c r="AF502" s="58"/>
      <c r="AG502" s="58"/>
      <c r="AH502" s="58"/>
      <c r="AI502" s="58"/>
      <c r="AJ502" s="58"/>
      <c r="AK502" s="58"/>
    </row>
    <row r="503" spans="6:37" s="59" customFormat="1">
      <c r="F503" s="67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  <c r="AD503" s="58"/>
      <c r="AE503" s="58"/>
      <c r="AF503" s="58"/>
      <c r="AG503" s="58"/>
      <c r="AH503" s="58"/>
      <c r="AI503" s="58"/>
      <c r="AJ503" s="58"/>
      <c r="AK503" s="58"/>
    </row>
    <row r="504" spans="6:37" s="59" customFormat="1">
      <c r="F504" s="67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  <c r="AD504" s="58"/>
      <c r="AE504" s="58"/>
      <c r="AF504" s="58"/>
      <c r="AG504" s="58"/>
      <c r="AH504" s="58"/>
      <c r="AI504" s="58"/>
      <c r="AJ504" s="58"/>
      <c r="AK504" s="58"/>
    </row>
    <row r="505" spans="6:37" s="59" customFormat="1">
      <c r="F505" s="67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  <c r="AD505" s="58"/>
      <c r="AE505" s="58"/>
      <c r="AF505" s="58"/>
      <c r="AG505" s="58"/>
      <c r="AH505" s="58"/>
      <c r="AI505" s="58"/>
      <c r="AJ505" s="58"/>
      <c r="AK505" s="58"/>
    </row>
    <row r="506" spans="6:37" s="59" customFormat="1">
      <c r="F506" s="67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  <c r="AD506" s="58"/>
      <c r="AE506" s="58"/>
      <c r="AF506" s="58"/>
      <c r="AG506" s="58"/>
      <c r="AH506" s="58"/>
      <c r="AI506" s="58"/>
      <c r="AJ506" s="58"/>
      <c r="AK506" s="58"/>
    </row>
    <row r="507" spans="6:37" s="59" customFormat="1">
      <c r="F507" s="67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  <c r="AD507" s="58"/>
      <c r="AE507" s="58"/>
      <c r="AF507" s="58"/>
      <c r="AG507" s="58"/>
      <c r="AH507" s="58"/>
      <c r="AI507" s="58"/>
      <c r="AJ507" s="58"/>
      <c r="AK507" s="58"/>
    </row>
    <row r="508" spans="6:37" s="59" customFormat="1">
      <c r="F508" s="67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  <c r="AD508" s="58"/>
      <c r="AE508" s="58"/>
      <c r="AF508" s="58"/>
      <c r="AG508" s="58"/>
      <c r="AH508" s="58"/>
      <c r="AI508" s="58"/>
      <c r="AJ508" s="58"/>
      <c r="AK508" s="58"/>
    </row>
    <row r="509" spans="6:37" s="59" customFormat="1">
      <c r="F509" s="67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  <c r="AD509" s="58"/>
      <c r="AE509" s="58"/>
      <c r="AF509" s="58"/>
      <c r="AG509" s="58"/>
      <c r="AH509" s="58"/>
      <c r="AI509" s="58"/>
      <c r="AJ509" s="58"/>
      <c r="AK509" s="58"/>
    </row>
    <row r="510" spans="6:37" s="59" customFormat="1">
      <c r="F510" s="67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  <c r="AD510" s="58"/>
      <c r="AE510" s="58"/>
      <c r="AF510" s="58"/>
      <c r="AG510" s="58"/>
      <c r="AH510" s="58"/>
      <c r="AI510" s="58"/>
      <c r="AJ510" s="58"/>
      <c r="AK510" s="58"/>
    </row>
    <row r="511" spans="6:37" s="59" customFormat="1">
      <c r="F511" s="67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  <c r="AD511" s="58"/>
      <c r="AE511" s="58"/>
      <c r="AF511" s="58"/>
      <c r="AG511" s="58"/>
      <c r="AH511" s="58"/>
      <c r="AI511" s="58"/>
      <c r="AJ511" s="58"/>
      <c r="AK511" s="58"/>
    </row>
    <row r="512" spans="6:37" s="59" customFormat="1">
      <c r="F512" s="67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  <c r="AD512" s="58"/>
      <c r="AE512" s="58"/>
      <c r="AF512" s="58"/>
      <c r="AG512" s="58"/>
      <c r="AH512" s="58"/>
      <c r="AI512" s="58"/>
      <c r="AJ512" s="58"/>
      <c r="AK512" s="58"/>
    </row>
    <row r="513" spans="6:37" s="59" customFormat="1">
      <c r="F513" s="67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  <c r="AD513" s="58"/>
      <c r="AE513" s="58"/>
      <c r="AF513" s="58"/>
      <c r="AG513" s="58"/>
      <c r="AH513" s="58"/>
      <c r="AI513" s="58"/>
      <c r="AJ513" s="58"/>
      <c r="AK513" s="58"/>
    </row>
    <row r="514" spans="6:37" s="59" customFormat="1">
      <c r="F514" s="67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  <c r="AD514" s="58"/>
      <c r="AE514" s="58"/>
      <c r="AF514" s="58"/>
      <c r="AG514" s="58"/>
      <c r="AH514" s="58"/>
      <c r="AI514" s="58"/>
      <c r="AJ514" s="58"/>
      <c r="AK514" s="58"/>
    </row>
    <row r="515" spans="6:37" s="59" customFormat="1">
      <c r="F515" s="67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  <c r="AD515" s="58"/>
      <c r="AE515" s="58"/>
      <c r="AF515" s="58"/>
      <c r="AG515" s="58"/>
      <c r="AH515" s="58"/>
      <c r="AI515" s="58"/>
      <c r="AJ515" s="58"/>
      <c r="AK515" s="58"/>
    </row>
    <row r="516" spans="6:37" s="59" customFormat="1">
      <c r="F516" s="67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  <c r="AD516" s="58"/>
      <c r="AE516" s="58"/>
      <c r="AF516" s="58"/>
      <c r="AG516" s="58"/>
      <c r="AH516" s="58"/>
      <c r="AI516" s="58"/>
      <c r="AJ516" s="58"/>
      <c r="AK516" s="58"/>
    </row>
    <row r="517" spans="6:37" s="59" customFormat="1">
      <c r="F517" s="67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  <c r="AD517" s="58"/>
      <c r="AE517" s="58"/>
      <c r="AF517" s="58"/>
      <c r="AG517" s="58"/>
      <c r="AH517" s="58"/>
      <c r="AI517" s="58"/>
      <c r="AJ517" s="58"/>
      <c r="AK517" s="58"/>
    </row>
    <row r="518" spans="6:37" s="59" customFormat="1">
      <c r="F518" s="67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  <c r="AD518" s="58"/>
      <c r="AE518" s="58"/>
      <c r="AF518" s="58"/>
      <c r="AG518" s="58"/>
      <c r="AH518" s="58"/>
      <c r="AI518" s="58"/>
      <c r="AJ518" s="58"/>
      <c r="AK518" s="58"/>
    </row>
    <row r="519" spans="6:37" s="59" customFormat="1">
      <c r="F519" s="67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  <c r="AD519" s="58"/>
      <c r="AE519" s="58"/>
      <c r="AF519" s="58"/>
      <c r="AG519" s="58"/>
      <c r="AH519" s="58"/>
      <c r="AI519" s="58"/>
      <c r="AJ519" s="58"/>
      <c r="AK519" s="58"/>
    </row>
    <row r="520" spans="6:37" s="59" customFormat="1">
      <c r="F520" s="67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  <c r="AD520" s="58"/>
      <c r="AE520" s="58"/>
      <c r="AF520" s="58"/>
      <c r="AG520" s="58"/>
      <c r="AH520" s="58"/>
      <c r="AI520" s="58"/>
      <c r="AJ520" s="58"/>
      <c r="AK520" s="58"/>
    </row>
    <row r="521" spans="6:37" s="59" customFormat="1">
      <c r="F521" s="67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  <c r="AD521" s="58"/>
      <c r="AE521" s="58"/>
      <c r="AF521" s="58"/>
      <c r="AG521" s="58"/>
      <c r="AH521" s="58"/>
      <c r="AI521" s="58"/>
      <c r="AJ521" s="58"/>
      <c r="AK521" s="58"/>
    </row>
    <row r="522" spans="6:37" s="59" customFormat="1">
      <c r="F522" s="67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  <c r="AD522" s="58"/>
      <c r="AE522" s="58"/>
      <c r="AF522" s="58"/>
      <c r="AG522" s="58"/>
      <c r="AH522" s="58"/>
      <c r="AI522" s="58"/>
      <c r="AJ522" s="58"/>
      <c r="AK522" s="58"/>
    </row>
    <row r="523" spans="6:37" s="59" customFormat="1">
      <c r="F523" s="67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  <c r="AD523" s="58"/>
      <c r="AE523" s="58"/>
      <c r="AF523" s="58"/>
      <c r="AG523" s="58"/>
      <c r="AH523" s="58"/>
      <c r="AI523" s="58"/>
      <c r="AJ523" s="58"/>
      <c r="AK523" s="58"/>
    </row>
    <row r="524" spans="6:37" s="59" customFormat="1">
      <c r="F524" s="67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  <c r="AD524" s="58"/>
      <c r="AE524" s="58"/>
      <c r="AF524" s="58"/>
      <c r="AG524" s="58"/>
      <c r="AH524" s="58"/>
      <c r="AI524" s="58"/>
      <c r="AJ524" s="58"/>
      <c r="AK524" s="58"/>
    </row>
    <row r="525" spans="6:37" s="59" customFormat="1">
      <c r="F525" s="67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  <c r="AD525" s="58"/>
      <c r="AE525" s="58"/>
      <c r="AF525" s="58"/>
      <c r="AG525" s="58"/>
      <c r="AH525" s="58"/>
      <c r="AI525" s="58"/>
      <c r="AJ525" s="58"/>
      <c r="AK525" s="58"/>
    </row>
    <row r="526" spans="6:37" s="59" customFormat="1">
      <c r="F526" s="67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  <c r="AD526" s="58"/>
      <c r="AE526" s="58"/>
      <c r="AF526" s="58"/>
      <c r="AG526" s="58"/>
      <c r="AH526" s="58"/>
      <c r="AI526" s="58"/>
      <c r="AJ526" s="58"/>
      <c r="AK526" s="58"/>
    </row>
    <row r="527" spans="6:37" s="59" customFormat="1">
      <c r="F527" s="67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  <c r="AD527" s="58"/>
      <c r="AE527" s="58"/>
      <c r="AF527" s="58"/>
      <c r="AG527" s="58"/>
      <c r="AH527" s="58"/>
      <c r="AI527" s="58"/>
      <c r="AJ527" s="58"/>
      <c r="AK527" s="58"/>
    </row>
    <row r="528" spans="6:37" s="59" customFormat="1">
      <c r="F528" s="67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  <c r="AD528" s="58"/>
      <c r="AE528" s="58"/>
      <c r="AF528" s="58"/>
      <c r="AG528" s="58"/>
      <c r="AH528" s="58"/>
      <c r="AI528" s="58"/>
      <c r="AJ528" s="58"/>
      <c r="AK528" s="58"/>
    </row>
    <row r="529" spans="6:37" s="59" customFormat="1">
      <c r="F529" s="67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  <c r="AD529" s="58"/>
      <c r="AE529" s="58"/>
      <c r="AF529" s="58"/>
      <c r="AG529" s="58"/>
      <c r="AH529" s="58"/>
      <c r="AI529" s="58"/>
      <c r="AJ529" s="58"/>
      <c r="AK529" s="58"/>
    </row>
    <row r="530" spans="6:37" s="59" customFormat="1">
      <c r="F530" s="67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  <c r="AD530" s="58"/>
      <c r="AE530" s="58"/>
      <c r="AF530" s="58"/>
      <c r="AG530" s="58"/>
      <c r="AH530" s="58"/>
      <c r="AI530" s="58"/>
      <c r="AJ530" s="58"/>
      <c r="AK530" s="58"/>
    </row>
    <row r="531" spans="6:37" s="59" customFormat="1">
      <c r="F531" s="67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  <c r="AD531" s="58"/>
      <c r="AE531" s="58"/>
      <c r="AF531" s="58"/>
      <c r="AG531" s="58"/>
      <c r="AH531" s="58"/>
      <c r="AI531" s="58"/>
      <c r="AJ531" s="58"/>
      <c r="AK531" s="58"/>
    </row>
    <row r="532" spans="6:37" s="59" customFormat="1">
      <c r="F532" s="67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  <c r="AD532" s="58"/>
      <c r="AE532" s="58"/>
      <c r="AF532" s="58"/>
      <c r="AG532" s="58"/>
      <c r="AH532" s="58"/>
      <c r="AI532" s="58"/>
      <c r="AJ532" s="58"/>
      <c r="AK532" s="58"/>
    </row>
    <row r="533" spans="6:37" s="59" customFormat="1">
      <c r="F533" s="67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  <c r="AD533" s="58"/>
      <c r="AE533" s="58"/>
      <c r="AF533" s="58"/>
      <c r="AG533" s="58"/>
      <c r="AH533" s="58"/>
      <c r="AI533" s="58"/>
      <c r="AJ533" s="58"/>
      <c r="AK533" s="58"/>
    </row>
    <row r="534" spans="6:37" s="59" customFormat="1">
      <c r="F534" s="67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  <c r="AD534" s="58"/>
      <c r="AE534" s="58"/>
      <c r="AF534" s="58"/>
      <c r="AG534" s="58"/>
      <c r="AH534" s="58"/>
      <c r="AI534" s="58"/>
      <c r="AJ534" s="58"/>
      <c r="AK534" s="58"/>
    </row>
    <row r="535" spans="6:37" s="59" customFormat="1">
      <c r="F535" s="67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  <c r="AD535" s="58"/>
      <c r="AE535" s="58"/>
      <c r="AF535" s="58"/>
      <c r="AG535" s="58"/>
      <c r="AH535" s="58"/>
      <c r="AI535" s="58"/>
      <c r="AJ535" s="58"/>
      <c r="AK535" s="58"/>
    </row>
    <row r="536" spans="6:37" s="59" customFormat="1">
      <c r="F536" s="67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  <c r="AD536" s="58"/>
      <c r="AE536" s="58"/>
      <c r="AF536" s="58"/>
      <c r="AG536" s="58"/>
      <c r="AH536" s="58"/>
      <c r="AI536" s="58"/>
      <c r="AJ536" s="58"/>
      <c r="AK536" s="58"/>
    </row>
    <row r="537" spans="6:37" s="59" customFormat="1">
      <c r="F537" s="67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  <c r="AD537" s="58"/>
      <c r="AE537" s="58"/>
      <c r="AF537" s="58"/>
      <c r="AG537" s="58"/>
      <c r="AH537" s="58"/>
      <c r="AI537" s="58"/>
      <c r="AJ537" s="58"/>
      <c r="AK537" s="58"/>
    </row>
    <row r="538" spans="6:37" s="59" customFormat="1">
      <c r="F538" s="67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  <c r="AD538" s="58"/>
      <c r="AE538" s="58"/>
      <c r="AF538" s="58"/>
      <c r="AG538" s="58"/>
      <c r="AH538" s="58"/>
      <c r="AI538" s="58"/>
      <c r="AJ538" s="58"/>
      <c r="AK538" s="58"/>
    </row>
    <row r="539" spans="6:37" s="59" customFormat="1">
      <c r="F539" s="67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  <c r="AD539" s="58"/>
      <c r="AE539" s="58"/>
      <c r="AF539" s="58"/>
      <c r="AG539" s="58"/>
      <c r="AH539" s="58"/>
      <c r="AI539" s="58"/>
      <c r="AJ539" s="58"/>
      <c r="AK539" s="58"/>
    </row>
    <row r="540" spans="6:37" s="59" customFormat="1">
      <c r="F540" s="67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  <c r="AD540" s="58"/>
      <c r="AE540" s="58"/>
      <c r="AF540" s="58"/>
      <c r="AG540" s="58"/>
      <c r="AH540" s="58"/>
      <c r="AI540" s="58"/>
      <c r="AJ540" s="58"/>
      <c r="AK540" s="58"/>
    </row>
    <row r="541" spans="6:37" s="59" customFormat="1">
      <c r="F541" s="67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  <c r="AD541" s="58"/>
      <c r="AE541" s="58"/>
      <c r="AF541" s="58"/>
      <c r="AG541" s="58"/>
      <c r="AH541" s="58"/>
      <c r="AI541" s="58"/>
      <c r="AJ541" s="58"/>
      <c r="AK541" s="58"/>
    </row>
    <row r="542" spans="6:37" s="59" customFormat="1">
      <c r="F542" s="67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  <c r="AD542" s="58"/>
      <c r="AE542" s="58"/>
      <c r="AF542" s="58"/>
      <c r="AG542" s="58"/>
      <c r="AH542" s="58"/>
      <c r="AI542" s="58"/>
      <c r="AJ542" s="58"/>
      <c r="AK542" s="58"/>
    </row>
    <row r="543" spans="6:37" s="59" customFormat="1">
      <c r="F543" s="67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  <c r="AD543" s="58"/>
      <c r="AE543" s="58"/>
      <c r="AF543" s="58"/>
      <c r="AG543" s="58"/>
      <c r="AH543" s="58"/>
      <c r="AI543" s="58"/>
      <c r="AJ543" s="58"/>
      <c r="AK543" s="58"/>
    </row>
    <row r="544" spans="6:37" s="59" customFormat="1">
      <c r="F544" s="67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  <c r="AD544" s="58"/>
      <c r="AE544" s="58"/>
      <c r="AF544" s="58"/>
      <c r="AG544" s="58"/>
      <c r="AH544" s="58"/>
      <c r="AI544" s="58"/>
      <c r="AJ544" s="58"/>
      <c r="AK544" s="58"/>
    </row>
    <row r="545" spans="6:37" s="59" customFormat="1">
      <c r="F545" s="67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  <c r="AD545" s="58"/>
      <c r="AE545" s="58"/>
      <c r="AF545" s="58"/>
      <c r="AG545" s="58"/>
      <c r="AH545" s="58"/>
      <c r="AI545" s="58"/>
      <c r="AJ545" s="58"/>
      <c r="AK545" s="58"/>
    </row>
    <row r="546" spans="6:37" s="59" customFormat="1">
      <c r="F546" s="67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  <c r="AD546" s="58"/>
      <c r="AE546" s="58"/>
      <c r="AF546" s="58"/>
      <c r="AG546" s="58"/>
      <c r="AH546" s="58"/>
      <c r="AI546" s="58"/>
      <c r="AJ546" s="58"/>
      <c r="AK546" s="58"/>
    </row>
    <row r="547" spans="6:37" s="59" customFormat="1">
      <c r="F547" s="67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  <c r="AD547" s="58"/>
      <c r="AE547" s="58"/>
      <c r="AF547" s="58"/>
      <c r="AG547" s="58"/>
      <c r="AH547" s="58"/>
      <c r="AI547" s="58"/>
      <c r="AJ547" s="58"/>
      <c r="AK547" s="58"/>
    </row>
    <row r="548" spans="6:37" s="59" customFormat="1">
      <c r="F548" s="67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  <c r="AD548" s="58"/>
      <c r="AE548" s="58"/>
      <c r="AF548" s="58"/>
      <c r="AG548" s="58"/>
      <c r="AH548" s="58"/>
      <c r="AI548" s="58"/>
      <c r="AJ548" s="58"/>
      <c r="AK548" s="58"/>
    </row>
    <row r="549" spans="6:37" s="59" customFormat="1">
      <c r="F549" s="67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  <c r="AD549" s="58"/>
      <c r="AE549" s="58"/>
      <c r="AF549" s="58"/>
      <c r="AG549" s="58"/>
      <c r="AH549" s="58"/>
      <c r="AI549" s="58"/>
      <c r="AJ549" s="58"/>
      <c r="AK549" s="58"/>
    </row>
    <row r="550" spans="6:37" s="59" customFormat="1">
      <c r="F550" s="67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  <c r="AD550" s="58"/>
      <c r="AE550" s="58"/>
      <c r="AF550" s="58"/>
      <c r="AG550" s="58"/>
      <c r="AH550" s="58"/>
      <c r="AI550" s="58"/>
      <c r="AJ550" s="58"/>
      <c r="AK550" s="58"/>
    </row>
    <row r="551" spans="6:37" s="59" customFormat="1">
      <c r="F551" s="67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  <c r="AD551" s="58"/>
      <c r="AE551" s="58"/>
      <c r="AF551" s="58"/>
      <c r="AG551" s="58"/>
      <c r="AH551" s="58"/>
      <c r="AI551" s="58"/>
      <c r="AJ551" s="58"/>
      <c r="AK551" s="58"/>
    </row>
    <row r="552" spans="6:37" s="59" customFormat="1">
      <c r="F552" s="67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  <c r="AD552" s="58"/>
      <c r="AE552" s="58"/>
      <c r="AF552" s="58"/>
      <c r="AG552" s="58"/>
      <c r="AH552" s="58"/>
      <c r="AI552" s="58"/>
      <c r="AJ552" s="58"/>
      <c r="AK552" s="58"/>
    </row>
    <row r="553" spans="6:37" s="59" customFormat="1">
      <c r="F553" s="67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  <c r="AD553" s="58"/>
      <c r="AE553" s="58"/>
      <c r="AF553" s="58"/>
      <c r="AG553" s="58"/>
      <c r="AH553" s="58"/>
      <c r="AI553" s="58"/>
      <c r="AJ553" s="58"/>
      <c r="AK553" s="58"/>
    </row>
    <row r="554" spans="6:37" s="59" customFormat="1">
      <c r="F554" s="67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  <c r="AD554" s="58"/>
      <c r="AE554" s="58"/>
      <c r="AF554" s="58"/>
      <c r="AG554" s="58"/>
      <c r="AH554" s="58"/>
      <c r="AI554" s="58"/>
      <c r="AJ554" s="58"/>
      <c r="AK554" s="58"/>
    </row>
    <row r="555" spans="6:37" s="59" customFormat="1">
      <c r="F555" s="67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  <c r="AD555" s="58"/>
      <c r="AE555" s="58"/>
      <c r="AF555" s="58"/>
      <c r="AG555" s="58"/>
      <c r="AH555" s="58"/>
      <c r="AI555" s="58"/>
      <c r="AJ555" s="58"/>
      <c r="AK555" s="58"/>
    </row>
    <row r="556" spans="6:37" s="59" customFormat="1">
      <c r="F556" s="67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  <c r="AD556" s="58"/>
      <c r="AE556" s="58"/>
      <c r="AF556" s="58"/>
      <c r="AG556" s="58"/>
      <c r="AH556" s="58"/>
      <c r="AI556" s="58"/>
      <c r="AJ556" s="58"/>
      <c r="AK556" s="58"/>
    </row>
    <row r="557" spans="6:37" s="59" customFormat="1">
      <c r="F557" s="67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  <c r="AD557" s="58"/>
      <c r="AE557" s="58"/>
      <c r="AF557" s="58"/>
      <c r="AG557" s="58"/>
      <c r="AH557" s="58"/>
      <c r="AI557" s="58"/>
      <c r="AJ557" s="58"/>
      <c r="AK557" s="58"/>
    </row>
    <row r="558" spans="6:37" s="59" customFormat="1">
      <c r="F558" s="67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  <c r="AD558" s="58"/>
      <c r="AE558" s="58"/>
      <c r="AF558" s="58"/>
      <c r="AG558" s="58"/>
      <c r="AH558" s="58"/>
      <c r="AI558" s="58"/>
      <c r="AJ558" s="58"/>
      <c r="AK558" s="58"/>
    </row>
    <row r="559" spans="6:37" s="59" customFormat="1">
      <c r="F559" s="67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  <c r="AD559" s="58"/>
      <c r="AE559" s="58"/>
      <c r="AF559" s="58"/>
      <c r="AG559" s="58"/>
      <c r="AH559" s="58"/>
      <c r="AI559" s="58"/>
      <c r="AJ559" s="58"/>
      <c r="AK559" s="58"/>
    </row>
    <row r="560" spans="6:37" s="59" customFormat="1">
      <c r="F560" s="67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  <c r="AD560" s="58"/>
      <c r="AE560" s="58"/>
      <c r="AF560" s="58"/>
      <c r="AG560" s="58"/>
      <c r="AH560" s="58"/>
      <c r="AI560" s="58"/>
      <c r="AJ560" s="58"/>
      <c r="AK560" s="58"/>
    </row>
    <row r="561" spans="6:37" s="59" customFormat="1">
      <c r="F561" s="67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  <c r="AD561" s="58"/>
      <c r="AE561" s="58"/>
      <c r="AF561" s="58"/>
      <c r="AG561" s="58"/>
      <c r="AH561" s="58"/>
      <c r="AI561" s="58"/>
      <c r="AJ561" s="58"/>
      <c r="AK561" s="58"/>
    </row>
    <row r="562" spans="6:37" s="59" customFormat="1">
      <c r="F562" s="67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  <c r="AD562" s="58"/>
      <c r="AE562" s="58"/>
      <c r="AF562" s="58"/>
      <c r="AG562" s="58"/>
      <c r="AH562" s="58"/>
      <c r="AI562" s="58"/>
      <c r="AJ562" s="58"/>
      <c r="AK562" s="58"/>
    </row>
    <row r="563" spans="6:37" s="59" customFormat="1">
      <c r="F563" s="67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  <c r="AD563" s="58"/>
      <c r="AE563" s="58"/>
      <c r="AF563" s="58"/>
      <c r="AG563" s="58"/>
      <c r="AH563" s="58"/>
      <c r="AI563" s="58"/>
      <c r="AJ563" s="58"/>
      <c r="AK563" s="58"/>
    </row>
    <row r="564" spans="6:37" s="59" customFormat="1">
      <c r="F564" s="67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  <c r="AD564" s="58"/>
      <c r="AE564" s="58"/>
      <c r="AF564" s="58"/>
      <c r="AG564" s="58"/>
      <c r="AH564" s="58"/>
      <c r="AI564" s="58"/>
      <c r="AJ564" s="58"/>
      <c r="AK564" s="58"/>
    </row>
    <row r="565" spans="6:37" s="59" customFormat="1">
      <c r="F565" s="67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  <c r="AD565" s="58"/>
      <c r="AE565" s="58"/>
      <c r="AF565" s="58"/>
      <c r="AG565" s="58"/>
      <c r="AH565" s="58"/>
      <c r="AI565" s="58"/>
      <c r="AJ565" s="58"/>
      <c r="AK565" s="58"/>
    </row>
    <row r="566" spans="6:37" s="59" customFormat="1">
      <c r="F566" s="67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  <c r="AD566" s="58"/>
      <c r="AE566" s="58"/>
      <c r="AF566" s="58"/>
      <c r="AG566" s="58"/>
      <c r="AH566" s="58"/>
      <c r="AI566" s="58"/>
      <c r="AJ566" s="58"/>
      <c r="AK566" s="58"/>
    </row>
    <row r="567" spans="6:37" s="59" customFormat="1">
      <c r="F567" s="67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  <c r="AD567" s="58"/>
      <c r="AE567" s="58"/>
      <c r="AF567" s="58"/>
      <c r="AG567" s="58"/>
      <c r="AH567" s="58"/>
      <c r="AI567" s="58"/>
      <c r="AJ567" s="58"/>
      <c r="AK567" s="58"/>
    </row>
    <row r="568" spans="6:37" s="59" customFormat="1">
      <c r="F568" s="67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  <c r="AD568" s="58"/>
      <c r="AE568" s="58"/>
      <c r="AF568" s="58"/>
      <c r="AG568" s="58"/>
      <c r="AH568" s="58"/>
      <c r="AI568" s="58"/>
      <c r="AJ568" s="58"/>
      <c r="AK568" s="58"/>
    </row>
    <row r="569" spans="6:37" s="59" customFormat="1">
      <c r="F569" s="67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  <c r="AD569" s="58"/>
      <c r="AE569" s="58"/>
      <c r="AF569" s="58"/>
      <c r="AG569" s="58"/>
      <c r="AH569" s="58"/>
      <c r="AI569" s="58"/>
      <c r="AJ569" s="58"/>
      <c r="AK569" s="58"/>
    </row>
    <row r="570" spans="6:37" s="59" customFormat="1">
      <c r="F570" s="67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  <c r="AD570" s="58"/>
      <c r="AE570" s="58"/>
      <c r="AF570" s="58"/>
      <c r="AG570" s="58"/>
      <c r="AH570" s="58"/>
      <c r="AI570" s="58"/>
      <c r="AJ570" s="58"/>
      <c r="AK570" s="58"/>
    </row>
    <row r="571" spans="6:37" s="59" customFormat="1">
      <c r="F571" s="67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  <c r="AD571" s="58"/>
      <c r="AE571" s="58"/>
      <c r="AF571" s="58"/>
      <c r="AG571" s="58"/>
      <c r="AH571" s="58"/>
      <c r="AI571" s="58"/>
      <c r="AJ571" s="58"/>
      <c r="AK571" s="58"/>
    </row>
    <row r="572" spans="6:37" s="59" customFormat="1">
      <c r="F572" s="67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  <c r="AD572" s="58"/>
      <c r="AE572" s="58"/>
      <c r="AF572" s="58"/>
      <c r="AG572" s="58"/>
      <c r="AH572" s="58"/>
      <c r="AI572" s="58"/>
      <c r="AJ572" s="58"/>
      <c r="AK572" s="58"/>
    </row>
    <row r="573" spans="6:37" s="59" customFormat="1">
      <c r="F573" s="67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  <c r="AD573" s="58"/>
      <c r="AE573" s="58"/>
      <c r="AF573" s="58"/>
      <c r="AG573" s="58"/>
      <c r="AH573" s="58"/>
      <c r="AI573" s="58"/>
      <c r="AJ573" s="58"/>
      <c r="AK573" s="58"/>
    </row>
    <row r="574" spans="6:37" s="59" customFormat="1">
      <c r="F574" s="67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  <c r="AD574" s="58"/>
      <c r="AE574" s="58"/>
      <c r="AF574" s="58"/>
      <c r="AG574" s="58"/>
      <c r="AH574" s="58"/>
      <c r="AI574" s="58"/>
      <c r="AJ574" s="58"/>
      <c r="AK574" s="58"/>
    </row>
    <row r="575" spans="6:37" s="59" customFormat="1">
      <c r="F575" s="67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  <c r="AD575" s="58"/>
      <c r="AE575" s="58"/>
      <c r="AF575" s="58"/>
      <c r="AG575" s="58"/>
      <c r="AH575" s="58"/>
      <c r="AI575" s="58"/>
      <c r="AJ575" s="58"/>
      <c r="AK575" s="58"/>
    </row>
    <row r="576" spans="6:37" s="59" customFormat="1">
      <c r="F576" s="67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  <c r="AD576" s="58"/>
      <c r="AE576" s="58"/>
      <c r="AF576" s="58"/>
      <c r="AG576" s="58"/>
      <c r="AH576" s="58"/>
      <c r="AI576" s="58"/>
      <c r="AJ576" s="58"/>
      <c r="AK576" s="58"/>
    </row>
    <row r="577" spans="6:37" s="59" customFormat="1">
      <c r="F577" s="67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  <c r="AD577" s="58"/>
      <c r="AE577" s="58"/>
      <c r="AF577" s="58"/>
      <c r="AG577" s="58"/>
      <c r="AH577" s="58"/>
      <c r="AI577" s="58"/>
      <c r="AJ577" s="58"/>
      <c r="AK577" s="58"/>
    </row>
    <row r="578" spans="6:37" s="59" customFormat="1">
      <c r="F578" s="67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  <c r="AD578" s="58"/>
      <c r="AE578" s="58"/>
      <c r="AF578" s="58"/>
      <c r="AG578" s="58"/>
      <c r="AH578" s="58"/>
      <c r="AI578" s="58"/>
      <c r="AJ578" s="58"/>
      <c r="AK578" s="58"/>
    </row>
    <row r="579" spans="6:37" s="59" customFormat="1">
      <c r="F579" s="67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  <c r="AD579" s="58"/>
      <c r="AE579" s="58"/>
      <c r="AF579" s="58"/>
      <c r="AG579" s="58"/>
      <c r="AH579" s="58"/>
      <c r="AI579" s="58"/>
      <c r="AJ579" s="58"/>
      <c r="AK579" s="58"/>
    </row>
    <row r="580" spans="6:37" s="59" customFormat="1">
      <c r="F580" s="67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  <c r="AD580" s="58"/>
      <c r="AE580" s="58"/>
      <c r="AF580" s="58"/>
      <c r="AG580" s="58"/>
      <c r="AH580" s="58"/>
      <c r="AI580" s="58"/>
      <c r="AJ580" s="58"/>
      <c r="AK580" s="58"/>
    </row>
    <row r="581" spans="6:37" s="59" customFormat="1">
      <c r="F581" s="67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  <c r="AD581" s="58"/>
      <c r="AE581" s="58"/>
      <c r="AF581" s="58"/>
      <c r="AG581" s="58"/>
      <c r="AH581" s="58"/>
      <c r="AI581" s="58"/>
      <c r="AJ581" s="58"/>
      <c r="AK581" s="58"/>
    </row>
    <row r="582" spans="6:37" s="59" customFormat="1">
      <c r="F582" s="67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  <c r="AD582" s="58"/>
      <c r="AE582" s="58"/>
      <c r="AF582" s="58"/>
      <c r="AG582" s="58"/>
      <c r="AH582" s="58"/>
      <c r="AI582" s="58"/>
      <c r="AJ582" s="58"/>
      <c r="AK582" s="58"/>
    </row>
    <row r="583" spans="6:37" s="59" customFormat="1">
      <c r="F583" s="67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  <c r="AD583" s="58"/>
      <c r="AE583" s="58"/>
      <c r="AF583" s="58"/>
      <c r="AG583" s="58"/>
      <c r="AH583" s="58"/>
      <c r="AI583" s="58"/>
      <c r="AJ583" s="58"/>
      <c r="AK583" s="58"/>
    </row>
    <row r="584" spans="6:37" s="59" customFormat="1">
      <c r="F584" s="67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  <c r="AD584" s="58"/>
      <c r="AE584" s="58"/>
      <c r="AF584" s="58"/>
      <c r="AG584" s="58"/>
      <c r="AH584" s="58"/>
      <c r="AI584" s="58"/>
      <c r="AJ584" s="58"/>
      <c r="AK584" s="58"/>
    </row>
    <row r="585" spans="6:37" s="59" customFormat="1">
      <c r="F585" s="67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  <c r="AD585" s="58"/>
      <c r="AE585" s="58"/>
      <c r="AF585" s="58"/>
      <c r="AG585" s="58"/>
      <c r="AH585" s="58"/>
      <c r="AI585" s="58"/>
      <c r="AJ585" s="58"/>
      <c r="AK585" s="58"/>
    </row>
    <row r="586" spans="6:37" s="59" customFormat="1">
      <c r="F586" s="67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  <c r="AD586" s="58"/>
      <c r="AE586" s="58"/>
      <c r="AF586" s="58"/>
      <c r="AG586" s="58"/>
      <c r="AH586" s="58"/>
      <c r="AI586" s="58"/>
      <c r="AJ586" s="58"/>
      <c r="AK586" s="58"/>
    </row>
    <row r="587" spans="6:37" s="59" customFormat="1">
      <c r="F587" s="67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  <c r="AD587" s="58"/>
      <c r="AE587" s="58"/>
      <c r="AF587" s="58"/>
      <c r="AG587" s="58"/>
      <c r="AH587" s="58"/>
      <c r="AI587" s="58"/>
      <c r="AJ587" s="58"/>
      <c r="AK587" s="58"/>
    </row>
    <row r="588" spans="6:37" s="59" customFormat="1">
      <c r="F588" s="67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  <c r="AD588" s="58"/>
      <c r="AE588" s="58"/>
      <c r="AF588" s="58"/>
      <c r="AG588" s="58"/>
      <c r="AH588" s="58"/>
      <c r="AI588" s="58"/>
      <c r="AJ588" s="58"/>
      <c r="AK588" s="58"/>
    </row>
    <row r="589" spans="6:37" s="59" customFormat="1">
      <c r="F589" s="67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  <c r="AD589" s="58"/>
      <c r="AE589" s="58"/>
      <c r="AF589" s="58"/>
      <c r="AG589" s="58"/>
      <c r="AH589" s="58"/>
      <c r="AI589" s="58"/>
      <c r="AJ589" s="58"/>
      <c r="AK589" s="58"/>
    </row>
    <row r="590" spans="6:37" s="59" customFormat="1">
      <c r="F590" s="67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  <c r="AD590" s="58"/>
      <c r="AE590" s="58"/>
      <c r="AF590" s="58"/>
      <c r="AG590" s="58"/>
      <c r="AH590" s="58"/>
      <c r="AI590" s="58"/>
      <c r="AJ590" s="58"/>
      <c r="AK590" s="58"/>
    </row>
    <row r="591" spans="6:37" s="59" customFormat="1">
      <c r="F591" s="67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  <c r="AD591" s="58"/>
      <c r="AE591" s="58"/>
      <c r="AF591" s="58"/>
      <c r="AG591" s="58"/>
      <c r="AH591" s="58"/>
      <c r="AI591" s="58"/>
      <c r="AJ591" s="58"/>
      <c r="AK591" s="58"/>
    </row>
    <row r="592" spans="6:37" s="59" customFormat="1">
      <c r="F592" s="67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  <c r="AD592" s="58"/>
      <c r="AE592" s="58"/>
      <c r="AF592" s="58"/>
      <c r="AG592" s="58"/>
      <c r="AH592" s="58"/>
      <c r="AI592" s="58"/>
      <c r="AJ592" s="58"/>
      <c r="AK592" s="58"/>
    </row>
    <row r="593" spans="6:37" s="59" customFormat="1">
      <c r="F593" s="67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  <c r="AD593" s="58"/>
      <c r="AE593" s="58"/>
      <c r="AF593" s="58"/>
      <c r="AG593" s="58"/>
      <c r="AH593" s="58"/>
      <c r="AI593" s="58"/>
      <c r="AJ593" s="58"/>
      <c r="AK593" s="58"/>
    </row>
    <row r="594" spans="6:37" s="59" customFormat="1">
      <c r="F594" s="67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  <c r="AD594" s="58"/>
      <c r="AE594" s="58"/>
      <c r="AF594" s="58"/>
      <c r="AG594" s="58"/>
      <c r="AH594" s="58"/>
      <c r="AI594" s="58"/>
      <c r="AJ594" s="58"/>
      <c r="AK594" s="58"/>
    </row>
    <row r="595" spans="6:37" s="59" customFormat="1">
      <c r="F595" s="67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  <c r="AD595" s="58"/>
      <c r="AE595" s="58"/>
      <c r="AF595" s="58"/>
      <c r="AG595" s="58"/>
      <c r="AH595" s="58"/>
      <c r="AI595" s="58"/>
      <c r="AJ595" s="58"/>
      <c r="AK595" s="58"/>
    </row>
    <row r="596" spans="6:37" s="59" customFormat="1">
      <c r="F596" s="67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  <c r="AD596" s="58"/>
      <c r="AE596" s="58"/>
      <c r="AF596" s="58"/>
      <c r="AG596" s="58"/>
      <c r="AH596" s="58"/>
      <c r="AI596" s="58"/>
      <c r="AJ596" s="58"/>
      <c r="AK596" s="58"/>
    </row>
    <row r="597" spans="6:37" s="59" customFormat="1">
      <c r="F597" s="67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  <c r="AD597" s="58"/>
      <c r="AE597" s="58"/>
      <c r="AF597" s="58"/>
      <c r="AG597" s="58"/>
      <c r="AH597" s="58"/>
      <c r="AI597" s="58"/>
      <c r="AJ597" s="58"/>
      <c r="AK597" s="58"/>
    </row>
    <row r="598" spans="6:37" s="59" customFormat="1">
      <c r="F598" s="67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  <c r="AD598" s="58"/>
      <c r="AE598" s="58"/>
      <c r="AF598" s="58"/>
      <c r="AG598" s="58"/>
      <c r="AH598" s="58"/>
      <c r="AI598" s="58"/>
      <c r="AJ598" s="58"/>
      <c r="AK598" s="58"/>
    </row>
    <row r="599" spans="6:37" s="59" customFormat="1">
      <c r="F599" s="67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  <c r="AD599" s="58"/>
      <c r="AE599" s="58"/>
      <c r="AF599" s="58"/>
      <c r="AG599" s="58"/>
      <c r="AH599" s="58"/>
      <c r="AI599" s="58"/>
      <c r="AJ599" s="58"/>
      <c r="AK599" s="58"/>
    </row>
    <row r="600" spans="6:37" s="59" customFormat="1">
      <c r="F600" s="67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  <c r="AD600" s="58"/>
      <c r="AE600" s="58"/>
      <c r="AF600" s="58"/>
      <c r="AG600" s="58"/>
      <c r="AH600" s="58"/>
      <c r="AI600" s="58"/>
      <c r="AJ600" s="58"/>
      <c r="AK600" s="58"/>
    </row>
    <row r="601" spans="6:37" s="59" customFormat="1">
      <c r="F601" s="67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  <c r="AD601" s="58"/>
      <c r="AE601" s="58"/>
      <c r="AF601" s="58"/>
      <c r="AG601" s="58"/>
      <c r="AH601" s="58"/>
      <c r="AI601" s="58"/>
      <c r="AJ601" s="58"/>
      <c r="AK601" s="58"/>
    </row>
    <row r="602" spans="6:37" s="59" customFormat="1">
      <c r="F602" s="67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  <c r="AD602" s="58"/>
      <c r="AE602" s="58"/>
      <c r="AF602" s="58"/>
      <c r="AG602" s="58"/>
      <c r="AH602" s="58"/>
      <c r="AI602" s="58"/>
      <c r="AJ602" s="58"/>
      <c r="AK602" s="58"/>
    </row>
    <row r="603" spans="6:37" s="59" customFormat="1">
      <c r="F603" s="67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  <c r="AD603" s="58"/>
      <c r="AE603" s="58"/>
      <c r="AF603" s="58"/>
      <c r="AG603" s="58"/>
      <c r="AH603" s="58"/>
      <c r="AI603" s="58"/>
      <c r="AJ603" s="58"/>
      <c r="AK603" s="58"/>
    </row>
    <row r="604" spans="6:37" s="59" customFormat="1">
      <c r="F604" s="67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  <c r="AD604" s="58"/>
      <c r="AE604" s="58"/>
      <c r="AF604" s="58"/>
      <c r="AG604" s="58"/>
      <c r="AH604" s="58"/>
      <c r="AI604" s="58"/>
      <c r="AJ604" s="58"/>
      <c r="AK604" s="58"/>
    </row>
    <row r="605" spans="6:37" s="59" customFormat="1">
      <c r="F605" s="67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  <c r="AD605" s="58"/>
      <c r="AE605" s="58"/>
      <c r="AF605" s="58"/>
      <c r="AG605" s="58"/>
      <c r="AH605" s="58"/>
      <c r="AI605" s="58"/>
      <c r="AJ605" s="58"/>
      <c r="AK605" s="58"/>
    </row>
    <row r="606" spans="6:37" s="59" customFormat="1">
      <c r="F606" s="67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  <c r="AD606" s="58"/>
      <c r="AE606" s="58"/>
      <c r="AF606" s="58"/>
      <c r="AG606" s="58"/>
      <c r="AH606" s="58"/>
      <c r="AI606" s="58"/>
      <c r="AJ606" s="58"/>
      <c r="AK606" s="58"/>
    </row>
    <row r="607" spans="6:37" s="59" customFormat="1">
      <c r="F607" s="67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  <c r="AD607" s="58"/>
      <c r="AE607" s="58"/>
      <c r="AF607" s="58"/>
      <c r="AG607" s="58"/>
      <c r="AH607" s="58"/>
      <c r="AI607" s="58"/>
      <c r="AJ607" s="58"/>
      <c r="AK607" s="58"/>
    </row>
    <row r="608" spans="6:37" s="59" customFormat="1">
      <c r="F608" s="67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  <c r="AD608" s="58"/>
      <c r="AE608" s="58"/>
      <c r="AF608" s="58"/>
      <c r="AG608" s="58"/>
      <c r="AH608" s="58"/>
      <c r="AI608" s="58"/>
      <c r="AJ608" s="58"/>
      <c r="AK608" s="58"/>
    </row>
    <row r="609" spans="6:37" s="59" customFormat="1">
      <c r="F609" s="67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  <c r="AD609" s="58"/>
      <c r="AE609" s="58"/>
      <c r="AF609" s="58"/>
      <c r="AG609" s="58"/>
      <c r="AH609" s="58"/>
      <c r="AI609" s="58"/>
      <c r="AJ609" s="58"/>
      <c r="AK609" s="58"/>
    </row>
    <row r="610" spans="6:37" s="59" customFormat="1">
      <c r="F610" s="67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  <c r="AD610" s="58"/>
      <c r="AE610" s="58"/>
      <c r="AF610" s="58"/>
      <c r="AG610" s="58"/>
      <c r="AH610" s="58"/>
      <c r="AI610" s="58"/>
      <c r="AJ610" s="58"/>
      <c r="AK610" s="58"/>
    </row>
    <row r="611" spans="6:37" s="59" customFormat="1">
      <c r="F611" s="67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  <c r="AD611" s="58"/>
      <c r="AE611" s="58"/>
      <c r="AF611" s="58"/>
      <c r="AG611" s="58"/>
      <c r="AH611" s="58"/>
      <c r="AI611" s="58"/>
      <c r="AJ611" s="58"/>
      <c r="AK611" s="58"/>
    </row>
    <row r="612" spans="6:37" s="59" customFormat="1">
      <c r="F612" s="67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  <c r="AD612" s="58"/>
      <c r="AE612" s="58"/>
      <c r="AF612" s="58"/>
      <c r="AG612" s="58"/>
      <c r="AH612" s="58"/>
      <c r="AI612" s="58"/>
      <c r="AJ612" s="58"/>
      <c r="AK612" s="58"/>
    </row>
    <row r="613" spans="6:37" s="59" customFormat="1">
      <c r="F613" s="67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  <c r="AD613" s="58"/>
      <c r="AE613" s="58"/>
      <c r="AF613" s="58"/>
      <c r="AG613" s="58"/>
      <c r="AH613" s="58"/>
      <c r="AI613" s="58"/>
      <c r="AJ613" s="58"/>
      <c r="AK613" s="58"/>
    </row>
    <row r="614" spans="6:37" s="59" customFormat="1">
      <c r="F614" s="67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  <c r="AD614" s="58"/>
      <c r="AE614" s="58"/>
      <c r="AF614" s="58"/>
      <c r="AG614" s="58"/>
      <c r="AH614" s="58"/>
      <c r="AI614" s="58"/>
      <c r="AJ614" s="58"/>
      <c r="AK614" s="58"/>
    </row>
    <row r="615" spans="6:37" s="59" customFormat="1">
      <c r="F615" s="67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  <c r="AD615" s="58"/>
      <c r="AE615" s="58"/>
      <c r="AF615" s="58"/>
      <c r="AG615" s="58"/>
      <c r="AH615" s="58"/>
      <c r="AI615" s="58"/>
      <c r="AJ615" s="58"/>
      <c r="AK615" s="58"/>
    </row>
    <row r="616" spans="6:37" s="59" customFormat="1">
      <c r="F616" s="67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  <c r="AD616" s="58"/>
      <c r="AE616" s="58"/>
      <c r="AF616" s="58"/>
      <c r="AG616" s="58"/>
      <c r="AH616" s="58"/>
      <c r="AI616" s="58"/>
      <c r="AJ616" s="58"/>
      <c r="AK616" s="58"/>
    </row>
    <row r="617" spans="6:37" s="59" customFormat="1">
      <c r="F617" s="67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  <c r="AA617" s="58"/>
      <c r="AB617" s="58"/>
      <c r="AC617" s="58"/>
      <c r="AD617" s="58"/>
      <c r="AE617" s="58"/>
      <c r="AF617" s="58"/>
      <c r="AG617" s="58"/>
      <c r="AH617" s="58"/>
      <c r="AI617" s="58"/>
      <c r="AJ617" s="58"/>
      <c r="AK617" s="58"/>
    </row>
    <row r="618" spans="6:37" s="59" customFormat="1">
      <c r="F618" s="67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  <c r="AD618" s="58"/>
      <c r="AE618" s="58"/>
      <c r="AF618" s="58"/>
      <c r="AG618" s="58"/>
      <c r="AH618" s="58"/>
      <c r="AI618" s="58"/>
      <c r="AJ618" s="58"/>
      <c r="AK618" s="58"/>
    </row>
    <row r="619" spans="6:37" s="59" customFormat="1">
      <c r="F619" s="67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  <c r="AD619" s="58"/>
      <c r="AE619" s="58"/>
      <c r="AF619" s="58"/>
      <c r="AG619" s="58"/>
      <c r="AH619" s="58"/>
      <c r="AI619" s="58"/>
      <c r="AJ619" s="58"/>
      <c r="AK619" s="58"/>
    </row>
    <row r="620" spans="6:37" s="59" customFormat="1">
      <c r="F620" s="67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  <c r="AD620" s="58"/>
      <c r="AE620" s="58"/>
      <c r="AF620" s="58"/>
      <c r="AG620" s="58"/>
      <c r="AH620" s="58"/>
      <c r="AI620" s="58"/>
      <c r="AJ620" s="58"/>
      <c r="AK620" s="58"/>
    </row>
    <row r="621" spans="6:37" s="59" customFormat="1">
      <c r="F621" s="67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  <c r="AD621" s="58"/>
      <c r="AE621" s="58"/>
      <c r="AF621" s="58"/>
      <c r="AG621" s="58"/>
      <c r="AH621" s="58"/>
      <c r="AI621" s="58"/>
      <c r="AJ621" s="58"/>
      <c r="AK621" s="58"/>
    </row>
    <row r="622" spans="6:37" s="59" customFormat="1">
      <c r="F622" s="67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  <c r="AD622" s="58"/>
      <c r="AE622" s="58"/>
      <c r="AF622" s="58"/>
      <c r="AG622" s="58"/>
      <c r="AH622" s="58"/>
      <c r="AI622" s="58"/>
      <c r="AJ622" s="58"/>
      <c r="AK622" s="58"/>
    </row>
    <row r="623" spans="6:37" s="59" customFormat="1">
      <c r="F623" s="67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  <c r="AD623" s="58"/>
      <c r="AE623" s="58"/>
      <c r="AF623" s="58"/>
      <c r="AG623" s="58"/>
      <c r="AH623" s="58"/>
      <c r="AI623" s="58"/>
      <c r="AJ623" s="58"/>
      <c r="AK623" s="58"/>
    </row>
    <row r="624" spans="6:37" s="59" customFormat="1">
      <c r="F624" s="67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  <c r="AD624" s="58"/>
      <c r="AE624" s="58"/>
      <c r="AF624" s="58"/>
      <c r="AG624" s="58"/>
      <c r="AH624" s="58"/>
      <c r="AI624" s="58"/>
      <c r="AJ624" s="58"/>
      <c r="AK624" s="58"/>
    </row>
    <row r="625" spans="6:37" s="59" customFormat="1">
      <c r="F625" s="67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  <c r="AD625" s="58"/>
      <c r="AE625" s="58"/>
      <c r="AF625" s="58"/>
      <c r="AG625" s="58"/>
      <c r="AH625" s="58"/>
      <c r="AI625" s="58"/>
      <c r="AJ625" s="58"/>
      <c r="AK625" s="58"/>
    </row>
    <row r="626" spans="6:37" s="59" customFormat="1">
      <c r="F626" s="67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  <c r="AD626" s="58"/>
      <c r="AE626" s="58"/>
      <c r="AF626" s="58"/>
      <c r="AG626" s="58"/>
      <c r="AH626" s="58"/>
      <c r="AI626" s="58"/>
      <c r="AJ626" s="58"/>
      <c r="AK626" s="58"/>
    </row>
    <row r="627" spans="6:37" s="59" customFormat="1">
      <c r="F627" s="67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  <c r="AA627" s="58"/>
      <c r="AB627" s="58"/>
      <c r="AC627" s="58"/>
      <c r="AD627" s="58"/>
      <c r="AE627" s="58"/>
      <c r="AF627" s="58"/>
      <c r="AG627" s="58"/>
      <c r="AH627" s="58"/>
      <c r="AI627" s="58"/>
      <c r="AJ627" s="58"/>
      <c r="AK627" s="58"/>
    </row>
    <row r="628" spans="6:37" s="59" customFormat="1">
      <c r="F628" s="67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  <c r="AA628" s="58"/>
      <c r="AB628" s="58"/>
      <c r="AC628" s="58"/>
      <c r="AD628" s="58"/>
      <c r="AE628" s="58"/>
      <c r="AF628" s="58"/>
      <c r="AG628" s="58"/>
      <c r="AH628" s="58"/>
      <c r="AI628" s="58"/>
      <c r="AJ628" s="58"/>
      <c r="AK628" s="58"/>
    </row>
    <row r="629" spans="6:37" s="59" customFormat="1">
      <c r="F629" s="67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  <c r="AD629" s="58"/>
      <c r="AE629" s="58"/>
      <c r="AF629" s="58"/>
      <c r="AG629" s="58"/>
      <c r="AH629" s="58"/>
      <c r="AI629" s="58"/>
      <c r="AJ629" s="58"/>
      <c r="AK629" s="58"/>
    </row>
    <row r="630" spans="6:37" s="59" customFormat="1">
      <c r="F630" s="67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  <c r="AD630" s="58"/>
      <c r="AE630" s="58"/>
      <c r="AF630" s="58"/>
      <c r="AG630" s="58"/>
      <c r="AH630" s="58"/>
      <c r="AI630" s="58"/>
      <c r="AJ630" s="58"/>
      <c r="AK630" s="58"/>
    </row>
    <row r="631" spans="6:37" s="59" customFormat="1">
      <c r="F631" s="67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  <c r="AD631" s="58"/>
      <c r="AE631" s="58"/>
      <c r="AF631" s="58"/>
      <c r="AG631" s="58"/>
      <c r="AH631" s="58"/>
      <c r="AI631" s="58"/>
      <c r="AJ631" s="58"/>
      <c r="AK631" s="58"/>
    </row>
    <row r="632" spans="6:37" s="59" customFormat="1">
      <c r="F632" s="67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  <c r="AD632" s="58"/>
      <c r="AE632" s="58"/>
      <c r="AF632" s="58"/>
      <c r="AG632" s="58"/>
      <c r="AH632" s="58"/>
      <c r="AI632" s="58"/>
      <c r="AJ632" s="58"/>
      <c r="AK632" s="58"/>
    </row>
    <row r="633" spans="6:37" s="59" customFormat="1">
      <c r="F633" s="67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  <c r="AD633" s="58"/>
      <c r="AE633" s="58"/>
      <c r="AF633" s="58"/>
      <c r="AG633" s="58"/>
      <c r="AH633" s="58"/>
      <c r="AI633" s="58"/>
      <c r="AJ633" s="58"/>
      <c r="AK633" s="58"/>
    </row>
    <row r="634" spans="6:37" s="59" customFormat="1">
      <c r="F634" s="67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  <c r="AD634" s="58"/>
      <c r="AE634" s="58"/>
      <c r="AF634" s="58"/>
      <c r="AG634" s="58"/>
      <c r="AH634" s="58"/>
      <c r="AI634" s="58"/>
      <c r="AJ634" s="58"/>
      <c r="AK634" s="58"/>
    </row>
    <row r="635" spans="6:37" s="59" customFormat="1">
      <c r="F635" s="67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  <c r="AA635" s="58"/>
      <c r="AB635" s="58"/>
      <c r="AC635" s="58"/>
      <c r="AD635" s="58"/>
      <c r="AE635" s="58"/>
      <c r="AF635" s="58"/>
      <c r="AG635" s="58"/>
      <c r="AH635" s="58"/>
      <c r="AI635" s="58"/>
      <c r="AJ635" s="58"/>
      <c r="AK635" s="58"/>
    </row>
    <row r="636" spans="6:37" s="59" customFormat="1">
      <c r="F636" s="67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  <c r="AA636" s="58"/>
      <c r="AB636" s="58"/>
      <c r="AC636" s="58"/>
      <c r="AD636" s="58"/>
      <c r="AE636" s="58"/>
      <c r="AF636" s="58"/>
      <c r="AG636" s="58"/>
      <c r="AH636" s="58"/>
      <c r="AI636" s="58"/>
      <c r="AJ636" s="58"/>
      <c r="AK636" s="58"/>
    </row>
    <row r="637" spans="6:37" s="59" customFormat="1">
      <c r="F637" s="67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  <c r="AD637" s="58"/>
      <c r="AE637" s="58"/>
      <c r="AF637" s="58"/>
      <c r="AG637" s="58"/>
      <c r="AH637" s="58"/>
      <c r="AI637" s="58"/>
      <c r="AJ637" s="58"/>
      <c r="AK637" s="58"/>
    </row>
    <row r="638" spans="6:37" s="59" customFormat="1">
      <c r="F638" s="67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  <c r="AD638" s="58"/>
      <c r="AE638" s="58"/>
      <c r="AF638" s="58"/>
      <c r="AG638" s="58"/>
      <c r="AH638" s="58"/>
      <c r="AI638" s="58"/>
      <c r="AJ638" s="58"/>
      <c r="AK638" s="58"/>
    </row>
    <row r="639" spans="6:37" s="59" customFormat="1">
      <c r="F639" s="67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  <c r="AD639" s="58"/>
      <c r="AE639" s="58"/>
      <c r="AF639" s="58"/>
      <c r="AG639" s="58"/>
      <c r="AH639" s="58"/>
      <c r="AI639" s="58"/>
      <c r="AJ639" s="58"/>
      <c r="AK639" s="58"/>
    </row>
    <row r="640" spans="6:37" s="59" customFormat="1">
      <c r="F640" s="67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  <c r="AD640" s="58"/>
      <c r="AE640" s="58"/>
      <c r="AF640" s="58"/>
      <c r="AG640" s="58"/>
      <c r="AH640" s="58"/>
      <c r="AI640" s="58"/>
      <c r="AJ640" s="58"/>
      <c r="AK640" s="58"/>
    </row>
    <row r="641" spans="6:37" s="59" customFormat="1">
      <c r="F641" s="67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  <c r="AD641" s="58"/>
      <c r="AE641" s="58"/>
      <c r="AF641" s="58"/>
      <c r="AG641" s="58"/>
      <c r="AH641" s="58"/>
      <c r="AI641" s="58"/>
      <c r="AJ641" s="58"/>
      <c r="AK641" s="58"/>
    </row>
    <row r="642" spans="6:37" s="59" customFormat="1">
      <c r="F642" s="67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  <c r="AD642" s="58"/>
      <c r="AE642" s="58"/>
      <c r="AF642" s="58"/>
      <c r="AG642" s="58"/>
      <c r="AH642" s="58"/>
      <c r="AI642" s="58"/>
      <c r="AJ642" s="58"/>
      <c r="AK642" s="58"/>
    </row>
    <row r="643" spans="6:37" s="59" customFormat="1">
      <c r="F643" s="67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  <c r="AD643" s="58"/>
      <c r="AE643" s="58"/>
      <c r="AF643" s="58"/>
      <c r="AG643" s="58"/>
      <c r="AH643" s="58"/>
      <c r="AI643" s="58"/>
      <c r="AJ643" s="58"/>
      <c r="AK643" s="58"/>
    </row>
    <row r="644" spans="6:37" s="59" customFormat="1">
      <c r="F644" s="67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  <c r="AD644" s="58"/>
      <c r="AE644" s="58"/>
      <c r="AF644" s="58"/>
      <c r="AG644" s="58"/>
      <c r="AH644" s="58"/>
      <c r="AI644" s="58"/>
      <c r="AJ644" s="58"/>
      <c r="AK644" s="58"/>
    </row>
    <row r="645" spans="6:37" s="59" customFormat="1">
      <c r="F645" s="67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  <c r="AD645" s="58"/>
      <c r="AE645" s="58"/>
      <c r="AF645" s="58"/>
      <c r="AG645" s="58"/>
      <c r="AH645" s="58"/>
      <c r="AI645" s="58"/>
      <c r="AJ645" s="58"/>
      <c r="AK645" s="58"/>
    </row>
    <row r="646" spans="6:37" s="59" customFormat="1">
      <c r="F646" s="67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  <c r="AD646" s="58"/>
      <c r="AE646" s="58"/>
      <c r="AF646" s="58"/>
      <c r="AG646" s="58"/>
      <c r="AH646" s="58"/>
      <c r="AI646" s="58"/>
      <c r="AJ646" s="58"/>
      <c r="AK646" s="58"/>
    </row>
    <row r="647" spans="6:37" s="59" customFormat="1">
      <c r="F647" s="67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  <c r="AD647" s="58"/>
      <c r="AE647" s="58"/>
      <c r="AF647" s="58"/>
      <c r="AG647" s="58"/>
      <c r="AH647" s="58"/>
      <c r="AI647" s="58"/>
      <c r="AJ647" s="58"/>
      <c r="AK647" s="58"/>
    </row>
    <row r="648" spans="6:37" s="59" customFormat="1">
      <c r="F648" s="67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  <c r="AD648" s="58"/>
      <c r="AE648" s="58"/>
      <c r="AF648" s="58"/>
      <c r="AG648" s="58"/>
      <c r="AH648" s="58"/>
      <c r="AI648" s="58"/>
      <c r="AJ648" s="58"/>
      <c r="AK648" s="58"/>
    </row>
    <row r="649" spans="6:37" s="59" customFormat="1">
      <c r="F649" s="67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  <c r="AD649" s="58"/>
      <c r="AE649" s="58"/>
      <c r="AF649" s="58"/>
      <c r="AG649" s="58"/>
      <c r="AH649" s="58"/>
      <c r="AI649" s="58"/>
      <c r="AJ649" s="58"/>
      <c r="AK649" s="58"/>
    </row>
    <row r="650" spans="6:37" s="59" customFormat="1">
      <c r="F650" s="67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  <c r="AD650" s="58"/>
      <c r="AE650" s="58"/>
      <c r="AF650" s="58"/>
      <c r="AG650" s="58"/>
      <c r="AH650" s="58"/>
      <c r="AI650" s="58"/>
      <c r="AJ650" s="58"/>
      <c r="AK650" s="58"/>
    </row>
    <row r="651" spans="6:37" s="59" customFormat="1">
      <c r="F651" s="67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  <c r="AD651" s="58"/>
      <c r="AE651" s="58"/>
      <c r="AF651" s="58"/>
      <c r="AG651" s="58"/>
      <c r="AH651" s="58"/>
      <c r="AI651" s="58"/>
      <c r="AJ651" s="58"/>
      <c r="AK651" s="58"/>
    </row>
    <row r="652" spans="6:37" s="59" customFormat="1">
      <c r="F652" s="67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  <c r="AA652" s="58"/>
      <c r="AB652" s="58"/>
      <c r="AC652" s="58"/>
      <c r="AD652" s="58"/>
      <c r="AE652" s="58"/>
      <c r="AF652" s="58"/>
      <c r="AG652" s="58"/>
      <c r="AH652" s="58"/>
      <c r="AI652" s="58"/>
      <c r="AJ652" s="58"/>
      <c r="AK652" s="58"/>
    </row>
    <row r="653" spans="6:37" s="59" customFormat="1">
      <c r="F653" s="67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  <c r="AD653" s="58"/>
      <c r="AE653" s="58"/>
      <c r="AF653" s="58"/>
      <c r="AG653" s="58"/>
      <c r="AH653" s="58"/>
      <c r="AI653" s="58"/>
      <c r="AJ653" s="58"/>
      <c r="AK653" s="58"/>
    </row>
    <row r="654" spans="6:37" s="59" customFormat="1">
      <c r="F654" s="67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  <c r="AD654" s="58"/>
      <c r="AE654" s="58"/>
      <c r="AF654" s="58"/>
      <c r="AG654" s="58"/>
      <c r="AH654" s="58"/>
      <c r="AI654" s="58"/>
      <c r="AJ654" s="58"/>
      <c r="AK654" s="58"/>
    </row>
    <row r="655" spans="6:37" s="59" customFormat="1">
      <c r="F655" s="67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  <c r="AD655" s="58"/>
      <c r="AE655" s="58"/>
      <c r="AF655" s="58"/>
      <c r="AG655" s="58"/>
      <c r="AH655" s="58"/>
      <c r="AI655" s="58"/>
      <c r="AJ655" s="58"/>
      <c r="AK655" s="58"/>
    </row>
    <row r="656" spans="6:37" s="59" customFormat="1">
      <c r="F656" s="67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  <c r="AD656" s="58"/>
      <c r="AE656" s="58"/>
      <c r="AF656" s="58"/>
      <c r="AG656" s="58"/>
      <c r="AH656" s="58"/>
      <c r="AI656" s="58"/>
      <c r="AJ656" s="58"/>
      <c r="AK656" s="58"/>
    </row>
    <row r="657" spans="6:37" s="59" customFormat="1">
      <c r="F657" s="67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  <c r="AD657" s="58"/>
      <c r="AE657" s="58"/>
      <c r="AF657" s="58"/>
      <c r="AG657" s="58"/>
      <c r="AH657" s="58"/>
      <c r="AI657" s="58"/>
      <c r="AJ657" s="58"/>
      <c r="AK657" s="58"/>
    </row>
    <row r="658" spans="6:37" s="59" customFormat="1">
      <c r="F658" s="67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  <c r="AD658" s="58"/>
      <c r="AE658" s="58"/>
      <c r="AF658" s="58"/>
      <c r="AG658" s="58"/>
      <c r="AH658" s="58"/>
      <c r="AI658" s="58"/>
      <c r="AJ658" s="58"/>
      <c r="AK658" s="58"/>
    </row>
    <row r="659" spans="6:37" s="59" customFormat="1">
      <c r="F659" s="67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  <c r="AD659" s="58"/>
      <c r="AE659" s="58"/>
      <c r="AF659" s="58"/>
      <c r="AG659" s="58"/>
      <c r="AH659" s="58"/>
      <c r="AI659" s="58"/>
      <c r="AJ659" s="58"/>
      <c r="AK659" s="58"/>
    </row>
    <row r="660" spans="6:37" s="59" customFormat="1">
      <c r="F660" s="67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  <c r="AD660" s="58"/>
      <c r="AE660" s="58"/>
      <c r="AF660" s="58"/>
      <c r="AG660" s="58"/>
      <c r="AH660" s="58"/>
      <c r="AI660" s="58"/>
      <c r="AJ660" s="58"/>
      <c r="AK660" s="58"/>
    </row>
    <row r="661" spans="6:37" s="59" customFormat="1">
      <c r="F661" s="67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  <c r="AD661" s="58"/>
      <c r="AE661" s="58"/>
      <c r="AF661" s="58"/>
      <c r="AG661" s="58"/>
      <c r="AH661" s="58"/>
      <c r="AI661" s="58"/>
      <c r="AJ661" s="58"/>
      <c r="AK661" s="58"/>
    </row>
    <row r="662" spans="6:37" s="59" customFormat="1">
      <c r="F662" s="67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  <c r="AD662" s="58"/>
      <c r="AE662" s="58"/>
      <c r="AF662" s="58"/>
      <c r="AG662" s="58"/>
      <c r="AH662" s="58"/>
      <c r="AI662" s="58"/>
      <c r="AJ662" s="58"/>
      <c r="AK662" s="58"/>
    </row>
    <row r="663" spans="6:37" s="59" customFormat="1">
      <c r="F663" s="67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  <c r="AD663" s="58"/>
      <c r="AE663" s="58"/>
      <c r="AF663" s="58"/>
      <c r="AG663" s="58"/>
      <c r="AH663" s="58"/>
      <c r="AI663" s="58"/>
      <c r="AJ663" s="58"/>
      <c r="AK663" s="58"/>
    </row>
    <row r="664" spans="6:37" s="59" customFormat="1">
      <c r="F664" s="67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  <c r="AD664" s="58"/>
      <c r="AE664" s="58"/>
      <c r="AF664" s="58"/>
      <c r="AG664" s="58"/>
      <c r="AH664" s="58"/>
      <c r="AI664" s="58"/>
      <c r="AJ664" s="58"/>
      <c r="AK664" s="58"/>
    </row>
    <row r="665" spans="6:37" s="59" customFormat="1">
      <c r="F665" s="67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  <c r="AA665" s="58"/>
      <c r="AB665" s="58"/>
      <c r="AC665" s="58"/>
      <c r="AD665" s="58"/>
      <c r="AE665" s="58"/>
      <c r="AF665" s="58"/>
      <c r="AG665" s="58"/>
      <c r="AH665" s="58"/>
      <c r="AI665" s="58"/>
      <c r="AJ665" s="58"/>
      <c r="AK665" s="58"/>
    </row>
    <row r="666" spans="6:37" s="59" customFormat="1">
      <c r="F666" s="67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  <c r="AA666" s="58"/>
      <c r="AB666" s="58"/>
      <c r="AC666" s="58"/>
      <c r="AD666" s="58"/>
      <c r="AE666" s="58"/>
      <c r="AF666" s="58"/>
      <c r="AG666" s="58"/>
      <c r="AH666" s="58"/>
      <c r="AI666" s="58"/>
      <c r="AJ666" s="58"/>
      <c r="AK666" s="58"/>
    </row>
    <row r="667" spans="6:37" s="59" customFormat="1">
      <c r="F667" s="67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  <c r="AD667" s="58"/>
      <c r="AE667" s="58"/>
      <c r="AF667" s="58"/>
      <c r="AG667" s="58"/>
      <c r="AH667" s="58"/>
      <c r="AI667" s="58"/>
      <c r="AJ667" s="58"/>
      <c r="AK667" s="58"/>
    </row>
    <row r="668" spans="6:37" s="59" customFormat="1">
      <c r="F668" s="67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  <c r="AD668" s="58"/>
      <c r="AE668" s="58"/>
      <c r="AF668" s="58"/>
      <c r="AG668" s="58"/>
      <c r="AH668" s="58"/>
      <c r="AI668" s="58"/>
      <c r="AJ668" s="58"/>
      <c r="AK668" s="58"/>
    </row>
    <row r="669" spans="6:37" s="59" customFormat="1">
      <c r="F669" s="67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  <c r="AD669" s="58"/>
      <c r="AE669" s="58"/>
      <c r="AF669" s="58"/>
      <c r="AG669" s="58"/>
      <c r="AH669" s="58"/>
      <c r="AI669" s="58"/>
      <c r="AJ669" s="58"/>
      <c r="AK669" s="58"/>
    </row>
    <row r="670" spans="6:37" s="59" customFormat="1">
      <c r="F670" s="67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  <c r="AD670" s="58"/>
      <c r="AE670" s="58"/>
      <c r="AF670" s="58"/>
      <c r="AG670" s="58"/>
      <c r="AH670" s="58"/>
      <c r="AI670" s="58"/>
      <c r="AJ670" s="58"/>
      <c r="AK670" s="58"/>
    </row>
    <row r="671" spans="6:37" s="59" customFormat="1">
      <c r="F671" s="67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  <c r="AD671" s="58"/>
      <c r="AE671" s="58"/>
      <c r="AF671" s="58"/>
      <c r="AG671" s="58"/>
      <c r="AH671" s="58"/>
      <c r="AI671" s="58"/>
      <c r="AJ671" s="58"/>
      <c r="AK671" s="58"/>
    </row>
    <row r="672" spans="6:37" s="59" customFormat="1">
      <c r="F672" s="67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  <c r="AD672" s="58"/>
      <c r="AE672" s="58"/>
      <c r="AF672" s="58"/>
      <c r="AG672" s="58"/>
      <c r="AH672" s="58"/>
      <c r="AI672" s="58"/>
      <c r="AJ672" s="58"/>
      <c r="AK672" s="58"/>
    </row>
    <row r="673" spans="6:37" s="59" customFormat="1">
      <c r="F673" s="67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  <c r="AD673" s="58"/>
      <c r="AE673" s="58"/>
      <c r="AF673" s="58"/>
      <c r="AG673" s="58"/>
      <c r="AH673" s="58"/>
      <c r="AI673" s="58"/>
      <c r="AJ673" s="58"/>
      <c r="AK673" s="58"/>
    </row>
    <row r="674" spans="6:37" s="59" customFormat="1">
      <c r="F674" s="67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  <c r="AD674" s="58"/>
      <c r="AE674" s="58"/>
      <c r="AF674" s="58"/>
      <c r="AG674" s="58"/>
      <c r="AH674" s="58"/>
      <c r="AI674" s="58"/>
      <c r="AJ674" s="58"/>
      <c r="AK674" s="58"/>
    </row>
    <row r="675" spans="6:37" s="59" customFormat="1">
      <c r="F675" s="67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  <c r="AD675" s="58"/>
      <c r="AE675" s="58"/>
      <c r="AF675" s="58"/>
      <c r="AG675" s="58"/>
      <c r="AH675" s="58"/>
      <c r="AI675" s="58"/>
      <c r="AJ675" s="58"/>
      <c r="AK675" s="58"/>
    </row>
    <row r="676" spans="6:37" s="59" customFormat="1">
      <c r="F676" s="67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  <c r="AD676" s="58"/>
      <c r="AE676" s="58"/>
      <c r="AF676" s="58"/>
      <c r="AG676" s="58"/>
      <c r="AH676" s="58"/>
      <c r="AI676" s="58"/>
      <c r="AJ676" s="58"/>
      <c r="AK676" s="58"/>
    </row>
    <row r="677" spans="6:37" s="59" customFormat="1">
      <c r="F677" s="67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  <c r="AA677" s="58"/>
      <c r="AB677" s="58"/>
      <c r="AC677" s="58"/>
      <c r="AD677" s="58"/>
      <c r="AE677" s="58"/>
      <c r="AF677" s="58"/>
      <c r="AG677" s="58"/>
      <c r="AH677" s="58"/>
      <c r="AI677" s="58"/>
      <c r="AJ677" s="58"/>
      <c r="AK677" s="58"/>
    </row>
    <row r="678" spans="6:37" s="59" customFormat="1">
      <c r="F678" s="67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  <c r="AD678" s="58"/>
      <c r="AE678" s="58"/>
      <c r="AF678" s="58"/>
      <c r="AG678" s="58"/>
      <c r="AH678" s="58"/>
      <c r="AI678" s="58"/>
      <c r="AJ678" s="58"/>
      <c r="AK678" s="58"/>
    </row>
    <row r="679" spans="6:37" s="59" customFormat="1">
      <c r="F679" s="67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  <c r="AD679" s="58"/>
      <c r="AE679" s="58"/>
      <c r="AF679" s="58"/>
      <c r="AG679" s="58"/>
      <c r="AH679" s="58"/>
      <c r="AI679" s="58"/>
      <c r="AJ679" s="58"/>
      <c r="AK679" s="58"/>
    </row>
    <row r="680" spans="6:37" s="59" customFormat="1">
      <c r="F680" s="67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  <c r="AD680" s="58"/>
      <c r="AE680" s="58"/>
      <c r="AF680" s="58"/>
      <c r="AG680" s="58"/>
      <c r="AH680" s="58"/>
      <c r="AI680" s="58"/>
      <c r="AJ680" s="58"/>
      <c r="AK680" s="58"/>
    </row>
    <row r="681" spans="6:37" s="59" customFormat="1">
      <c r="F681" s="67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  <c r="AD681" s="58"/>
      <c r="AE681" s="58"/>
      <c r="AF681" s="58"/>
      <c r="AG681" s="58"/>
      <c r="AH681" s="58"/>
      <c r="AI681" s="58"/>
      <c r="AJ681" s="58"/>
      <c r="AK681" s="58"/>
    </row>
    <row r="682" spans="6:37" s="59" customFormat="1">
      <c r="F682" s="67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  <c r="AD682" s="58"/>
      <c r="AE682" s="58"/>
      <c r="AF682" s="58"/>
      <c r="AG682" s="58"/>
      <c r="AH682" s="58"/>
      <c r="AI682" s="58"/>
      <c r="AJ682" s="58"/>
      <c r="AK682" s="58"/>
    </row>
    <row r="683" spans="6:37" s="59" customFormat="1">
      <c r="F683" s="67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  <c r="AA683" s="58"/>
      <c r="AB683" s="58"/>
      <c r="AC683" s="58"/>
      <c r="AD683" s="58"/>
      <c r="AE683" s="58"/>
      <c r="AF683" s="58"/>
      <c r="AG683" s="58"/>
      <c r="AH683" s="58"/>
      <c r="AI683" s="58"/>
      <c r="AJ683" s="58"/>
      <c r="AK683" s="58"/>
    </row>
    <row r="684" spans="6:37" s="59" customFormat="1">
      <c r="F684" s="67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  <c r="AA684" s="58"/>
      <c r="AB684" s="58"/>
      <c r="AC684" s="58"/>
      <c r="AD684" s="58"/>
      <c r="AE684" s="58"/>
      <c r="AF684" s="58"/>
      <c r="AG684" s="58"/>
      <c r="AH684" s="58"/>
      <c r="AI684" s="58"/>
      <c r="AJ684" s="58"/>
      <c r="AK684" s="58"/>
    </row>
    <row r="685" spans="6:37" s="59" customFormat="1">
      <c r="F685" s="67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  <c r="AD685" s="58"/>
      <c r="AE685" s="58"/>
      <c r="AF685" s="58"/>
      <c r="AG685" s="58"/>
      <c r="AH685" s="58"/>
      <c r="AI685" s="58"/>
      <c r="AJ685" s="58"/>
      <c r="AK685" s="58"/>
    </row>
    <row r="686" spans="6:37" s="59" customFormat="1">
      <c r="F686" s="67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  <c r="AD686" s="58"/>
      <c r="AE686" s="58"/>
      <c r="AF686" s="58"/>
      <c r="AG686" s="58"/>
      <c r="AH686" s="58"/>
      <c r="AI686" s="58"/>
      <c r="AJ686" s="58"/>
      <c r="AK686" s="58"/>
    </row>
    <row r="687" spans="6:37" s="59" customFormat="1">
      <c r="F687" s="67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  <c r="AD687" s="58"/>
      <c r="AE687" s="58"/>
      <c r="AF687" s="58"/>
      <c r="AG687" s="58"/>
      <c r="AH687" s="58"/>
      <c r="AI687" s="58"/>
      <c r="AJ687" s="58"/>
      <c r="AK687" s="58"/>
    </row>
    <row r="688" spans="6:37" s="59" customFormat="1">
      <c r="F688" s="67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  <c r="AD688" s="58"/>
      <c r="AE688" s="58"/>
      <c r="AF688" s="58"/>
      <c r="AG688" s="58"/>
      <c r="AH688" s="58"/>
      <c r="AI688" s="58"/>
      <c r="AJ688" s="58"/>
      <c r="AK688" s="58"/>
    </row>
    <row r="689" spans="6:37" s="59" customFormat="1">
      <c r="F689" s="67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  <c r="AD689" s="58"/>
      <c r="AE689" s="58"/>
      <c r="AF689" s="58"/>
      <c r="AG689" s="58"/>
      <c r="AH689" s="58"/>
      <c r="AI689" s="58"/>
      <c r="AJ689" s="58"/>
      <c r="AK689" s="58"/>
    </row>
    <row r="690" spans="6:37" s="59" customFormat="1">
      <c r="F690" s="67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  <c r="AD690" s="58"/>
      <c r="AE690" s="58"/>
      <c r="AF690" s="58"/>
      <c r="AG690" s="58"/>
      <c r="AH690" s="58"/>
      <c r="AI690" s="58"/>
      <c r="AJ690" s="58"/>
      <c r="AK690" s="58"/>
    </row>
    <row r="691" spans="6:37" s="59" customFormat="1">
      <c r="F691" s="67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  <c r="AD691" s="58"/>
      <c r="AE691" s="58"/>
      <c r="AF691" s="58"/>
      <c r="AG691" s="58"/>
      <c r="AH691" s="58"/>
      <c r="AI691" s="58"/>
      <c r="AJ691" s="58"/>
      <c r="AK691" s="58"/>
    </row>
    <row r="692" spans="6:37" s="59" customFormat="1">
      <c r="F692" s="67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  <c r="AD692" s="58"/>
      <c r="AE692" s="58"/>
      <c r="AF692" s="58"/>
      <c r="AG692" s="58"/>
      <c r="AH692" s="58"/>
      <c r="AI692" s="58"/>
      <c r="AJ692" s="58"/>
      <c r="AK692" s="58"/>
    </row>
    <row r="693" spans="6:37" s="59" customFormat="1">
      <c r="F693" s="67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  <c r="AD693" s="58"/>
      <c r="AE693" s="58"/>
      <c r="AF693" s="58"/>
      <c r="AG693" s="58"/>
      <c r="AH693" s="58"/>
      <c r="AI693" s="58"/>
      <c r="AJ693" s="58"/>
      <c r="AK693" s="58"/>
    </row>
    <row r="694" spans="6:37" s="59" customFormat="1">
      <c r="F694" s="67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  <c r="AD694" s="58"/>
      <c r="AE694" s="58"/>
      <c r="AF694" s="58"/>
      <c r="AG694" s="58"/>
      <c r="AH694" s="58"/>
      <c r="AI694" s="58"/>
      <c r="AJ694" s="58"/>
      <c r="AK694" s="58"/>
    </row>
    <row r="695" spans="6:37" s="59" customFormat="1">
      <c r="F695" s="67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  <c r="AD695" s="58"/>
      <c r="AE695" s="58"/>
      <c r="AF695" s="58"/>
      <c r="AG695" s="58"/>
      <c r="AH695" s="58"/>
      <c r="AI695" s="58"/>
      <c r="AJ695" s="58"/>
      <c r="AK695" s="58"/>
    </row>
    <row r="696" spans="6:37" s="59" customFormat="1">
      <c r="F696" s="67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  <c r="AD696" s="58"/>
      <c r="AE696" s="58"/>
      <c r="AF696" s="58"/>
      <c r="AG696" s="58"/>
      <c r="AH696" s="58"/>
      <c r="AI696" s="58"/>
      <c r="AJ696" s="58"/>
      <c r="AK696" s="58"/>
    </row>
    <row r="697" spans="6:37" s="59" customFormat="1">
      <c r="F697" s="67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  <c r="AD697" s="58"/>
      <c r="AE697" s="58"/>
      <c r="AF697" s="58"/>
      <c r="AG697" s="58"/>
      <c r="AH697" s="58"/>
      <c r="AI697" s="58"/>
      <c r="AJ697" s="58"/>
      <c r="AK697" s="58"/>
    </row>
    <row r="698" spans="6:37" s="59" customFormat="1">
      <c r="F698" s="67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  <c r="AD698" s="58"/>
      <c r="AE698" s="58"/>
      <c r="AF698" s="58"/>
      <c r="AG698" s="58"/>
      <c r="AH698" s="58"/>
      <c r="AI698" s="58"/>
      <c r="AJ698" s="58"/>
      <c r="AK698" s="58"/>
    </row>
    <row r="699" spans="6:37" s="59" customFormat="1">
      <c r="F699" s="67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  <c r="AD699" s="58"/>
      <c r="AE699" s="58"/>
      <c r="AF699" s="58"/>
      <c r="AG699" s="58"/>
      <c r="AH699" s="58"/>
      <c r="AI699" s="58"/>
      <c r="AJ699" s="58"/>
      <c r="AK699" s="58"/>
    </row>
    <row r="700" spans="6:37" s="59" customFormat="1">
      <c r="F700" s="67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  <c r="AD700" s="58"/>
      <c r="AE700" s="58"/>
      <c r="AF700" s="58"/>
      <c r="AG700" s="58"/>
      <c r="AH700" s="58"/>
      <c r="AI700" s="58"/>
      <c r="AJ700" s="58"/>
      <c r="AK700" s="58"/>
    </row>
    <row r="701" spans="6:37" s="59" customFormat="1">
      <c r="F701" s="67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  <c r="AD701" s="58"/>
      <c r="AE701" s="58"/>
      <c r="AF701" s="58"/>
      <c r="AG701" s="58"/>
      <c r="AH701" s="58"/>
      <c r="AI701" s="58"/>
      <c r="AJ701" s="58"/>
      <c r="AK701" s="58"/>
    </row>
    <row r="702" spans="6:37" s="59" customFormat="1">
      <c r="F702" s="67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  <c r="AD702" s="58"/>
      <c r="AE702" s="58"/>
      <c r="AF702" s="58"/>
      <c r="AG702" s="58"/>
      <c r="AH702" s="58"/>
      <c r="AI702" s="58"/>
      <c r="AJ702" s="58"/>
      <c r="AK702" s="58"/>
    </row>
    <row r="703" spans="6:37" s="59" customFormat="1">
      <c r="F703" s="67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  <c r="AA703" s="58"/>
      <c r="AB703" s="58"/>
      <c r="AC703" s="58"/>
      <c r="AD703" s="58"/>
      <c r="AE703" s="58"/>
      <c r="AF703" s="58"/>
      <c r="AG703" s="58"/>
      <c r="AH703" s="58"/>
      <c r="AI703" s="58"/>
      <c r="AJ703" s="58"/>
      <c r="AK703" s="58"/>
    </row>
    <row r="704" spans="6:37" s="59" customFormat="1">
      <c r="F704" s="67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  <c r="AD704" s="58"/>
      <c r="AE704" s="58"/>
      <c r="AF704" s="58"/>
      <c r="AG704" s="58"/>
      <c r="AH704" s="58"/>
      <c r="AI704" s="58"/>
      <c r="AJ704" s="58"/>
      <c r="AK704" s="58"/>
    </row>
    <row r="705" spans="6:37" s="59" customFormat="1">
      <c r="F705" s="67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  <c r="AD705" s="58"/>
      <c r="AE705" s="58"/>
      <c r="AF705" s="58"/>
      <c r="AG705" s="58"/>
      <c r="AH705" s="58"/>
      <c r="AI705" s="58"/>
      <c r="AJ705" s="58"/>
      <c r="AK705" s="58"/>
    </row>
    <row r="706" spans="6:37" s="59" customFormat="1">
      <c r="F706" s="67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  <c r="AD706" s="58"/>
      <c r="AE706" s="58"/>
      <c r="AF706" s="58"/>
      <c r="AG706" s="58"/>
      <c r="AH706" s="58"/>
      <c r="AI706" s="58"/>
      <c r="AJ706" s="58"/>
      <c r="AK706" s="58"/>
    </row>
    <row r="707" spans="6:37" s="59" customFormat="1">
      <c r="F707" s="67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  <c r="AD707" s="58"/>
      <c r="AE707" s="58"/>
      <c r="AF707" s="58"/>
      <c r="AG707" s="58"/>
      <c r="AH707" s="58"/>
      <c r="AI707" s="58"/>
      <c r="AJ707" s="58"/>
      <c r="AK707" s="58"/>
    </row>
    <row r="708" spans="6:37" s="59" customFormat="1">
      <c r="F708" s="67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  <c r="AA708" s="58"/>
      <c r="AB708" s="58"/>
      <c r="AC708" s="58"/>
      <c r="AD708" s="58"/>
      <c r="AE708" s="58"/>
      <c r="AF708" s="58"/>
      <c r="AG708" s="58"/>
      <c r="AH708" s="58"/>
      <c r="AI708" s="58"/>
      <c r="AJ708" s="58"/>
      <c r="AK708" s="58"/>
    </row>
    <row r="709" spans="6:37" s="59" customFormat="1">
      <c r="F709" s="67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  <c r="AD709" s="58"/>
      <c r="AE709" s="58"/>
      <c r="AF709" s="58"/>
      <c r="AG709" s="58"/>
      <c r="AH709" s="58"/>
      <c r="AI709" s="58"/>
      <c r="AJ709" s="58"/>
      <c r="AK709" s="58"/>
    </row>
    <row r="710" spans="6:37" s="59" customFormat="1">
      <c r="F710" s="67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  <c r="AD710" s="58"/>
      <c r="AE710" s="58"/>
      <c r="AF710" s="58"/>
      <c r="AG710" s="58"/>
      <c r="AH710" s="58"/>
      <c r="AI710" s="58"/>
      <c r="AJ710" s="58"/>
      <c r="AK710" s="58"/>
    </row>
    <row r="711" spans="6:37" s="59" customFormat="1">
      <c r="F711" s="67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  <c r="AD711" s="58"/>
      <c r="AE711" s="58"/>
      <c r="AF711" s="58"/>
      <c r="AG711" s="58"/>
      <c r="AH711" s="58"/>
      <c r="AI711" s="58"/>
      <c r="AJ711" s="58"/>
      <c r="AK711" s="58"/>
    </row>
    <row r="712" spans="6:37" s="59" customFormat="1">
      <c r="F712" s="67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  <c r="AD712" s="58"/>
      <c r="AE712" s="58"/>
      <c r="AF712" s="58"/>
      <c r="AG712" s="58"/>
      <c r="AH712" s="58"/>
      <c r="AI712" s="58"/>
      <c r="AJ712" s="58"/>
      <c r="AK712" s="58"/>
    </row>
    <row r="713" spans="6:37" s="59" customFormat="1">
      <c r="F713" s="67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  <c r="AD713" s="58"/>
      <c r="AE713" s="58"/>
      <c r="AF713" s="58"/>
      <c r="AG713" s="58"/>
      <c r="AH713" s="58"/>
      <c r="AI713" s="58"/>
      <c r="AJ713" s="58"/>
      <c r="AK713" s="58"/>
    </row>
    <row r="714" spans="6:37" s="59" customFormat="1">
      <c r="F714" s="67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  <c r="AA714" s="58"/>
      <c r="AB714" s="58"/>
      <c r="AC714" s="58"/>
      <c r="AD714" s="58"/>
      <c r="AE714" s="58"/>
      <c r="AF714" s="58"/>
      <c r="AG714" s="58"/>
      <c r="AH714" s="58"/>
      <c r="AI714" s="58"/>
      <c r="AJ714" s="58"/>
      <c r="AK714" s="58"/>
    </row>
    <row r="715" spans="6:37" s="59" customFormat="1">
      <c r="F715" s="67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  <c r="AA715" s="58"/>
      <c r="AB715" s="58"/>
      <c r="AC715" s="58"/>
      <c r="AD715" s="58"/>
      <c r="AE715" s="58"/>
      <c r="AF715" s="58"/>
      <c r="AG715" s="58"/>
      <c r="AH715" s="58"/>
      <c r="AI715" s="58"/>
      <c r="AJ715" s="58"/>
      <c r="AK715" s="58"/>
    </row>
    <row r="716" spans="6:37" s="59" customFormat="1">
      <c r="F716" s="67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  <c r="AA716" s="58"/>
      <c r="AB716" s="58"/>
      <c r="AC716" s="58"/>
      <c r="AD716" s="58"/>
      <c r="AE716" s="58"/>
      <c r="AF716" s="58"/>
      <c r="AG716" s="58"/>
      <c r="AH716" s="58"/>
      <c r="AI716" s="58"/>
      <c r="AJ716" s="58"/>
      <c r="AK716" s="58"/>
    </row>
    <row r="717" spans="6:37" s="59" customFormat="1">
      <c r="F717" s="67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  <c r="AA717" s="58"/>
      <c r="AB717" s="58"/>
      <c r="AC717" s="58"/>
      <c r="AD717" s="58"/>
      <c r="AE717" s="58"/>
      <c r="AF717" s="58"/>
      <c r="AG717" s="58"/>
      <c r="AH717" s="58"/>
      <c r="AI717" s="58"/>
      <c r="AJ717" s="58"/>
      <c r="AK717" s="58"/>
    </row>
    <row r="718" spans="6:37" s="59" customFormat="1">
      <c r="F718" s="67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  <c r="AA718" s="58"/>
      <c r="AB718" s="58"/>
      <c r="AC718" s="58"/>
      <c r="AD718" s="58"/>
      <c r="AE718" s="58"/>
      <c r="AF718" s="58"/>
      <c r="AG718" s="58"/>
      <c r="AH718" s="58"/>
      <c r="AI718" s="58"/>
      <c r="AJ718" s="58"/>
      <c r="AK718" s="58"/>
    </row>
    <row r="719" spans="6:37" s="59" customFormat="1">
      <c r="F719" s="67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  <c r="AD719" s="58"/>
      <c r="AE719" s="58"/>
      <c r="AF719" s="58"/>
      <c r="AG719" s="58"/>
      <c r="AH719" s="58"/>
      <c r="AI719" s="58"/>
      <c r="AJ719" s="58"/>
      <c r="AK719" s="58"/>
    </row>
    <row r="720" spans="6:37" s="59" customFormat="1">
      <c r="F720" s="67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  <c r="AD720" s="58"/>
      <c r="AE720" s="58"/>
      <c r="AF720" s="58"/>
      <c r="AG720" s="58"/>
      <c r="AH720" s="58"/>
      <c r="AI720" s="58"/>
      <c r="AJ720" s="58"/>
      <c r="AK720" s="58"/>
    </row>
    <row r="721" spans="6:37" s="59" customFormat="1">
      <c r="F721" s="67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  <c r="AD721" s="58"/>
      <c r="AE721" s="58"/>
      <c r="AF721" s="58"/>
      <c r="AG721" s="58"/>
      <c r="AH721" s="58"/>
      <c r="AI721" s="58"/>
      <c r="AJ721" s="58"/>
      <c r="AK721" s="58"/>
    </row>
    <row r="722" spans="6:37" s="59" customFormat="1">
      <c r="F722" s="67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  <c r="AD722" s="58"/>
      <c r="AE722" s="58"/>
      <c r="AF722" s="58"/>
      <c r="AG722" s="58"/>
      <c r="AH722" s="58"/>
      <c r="AI722" s="58"/>
      <c r="AJ722" s="58"/>
      <c r="AK722" s="58"/>
    </row>
    <row r="723" spans="6:37" s="59" customFormat="1">
      <c r="F723" s="67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  <c r="AD723" s="58"/>
      <c r="AE723" s="58"/>
      <c r="AF723" s="58"/>
      <c r="AG723" s="58"/>
      <c r="AH723" s="58"/>
      <c r="AI723" s="58"/>
      <c r="AJ723" s="58"/>
      <c r="AK723" s="58"/>
    </row>
    <row r="724" spans="6:37" s="59" customFormat="1">
      <c r="F724" s="67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  <c r="AD724" s="58"/>
      <c r="AE724" s="58"/>
      <c r="AF724" s="58"/>
      <c r="AG724" s="58"/>
      <c r="AH724" s="58"/>
      <c r="AI724" s="58"/>
      <c r="AJ724" s="58"/>
      <c r="AK724" s="58"/>
    </row>
    <row r="725" spans="6:37" s="59" customFormat="1">
      <c r="F725" s="67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  <c r="AD725" s="58"/>
      <c r="AE725" s="58"/>
      <c r="AF725" s="58"/>
      <c r="AG725" s="58"/>
      <c r="AH725" s="58"/>
      <c r="AI725" s="58"/>
      <c r="AJ725" s="58"/>
      <c r="AK725" s="58"/>
    </row>
    <row r="726" spans="6:37" s="59" customFormat="1">
      <c r="F726" s="67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  <c r="AD726" s="58"/>
      <c r="AE726" s="58"/>
      <c r="AF726" s="58"/>
      <c r="AG726" s="58"/>
      <c r="AH726" s="58"/>
      <c r="AI726" s="58"/>
      <c r="AJ726" s="58"/>
      <c r="AK726" s="58"/>
    </row>
    <row r="727" spans="6:37" s="59" customFormat="1">
      <c r="F727" s="67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  <c r="AD727" s="58"/>
      <c r="AE727" s="58"/>
      <c r="AF727" s="58"/>
      <c r="AG727" s="58"/>
      <c r="AH727" s="58"/>
      <c r="AI727" s="58"/>
      <c r="AJ727" s="58"/>
      <c r="AK727" s="58"/>
    </row>
    <row r="728" spans="6:37" s="59" customFormat="1">
      <c r="F728" s="67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  <c r="AD728" s="58"/>
      <c r="AE728" s="58"/>
      <c r="AF728" s="58"/>
      <c r="AG728" s="58"/>
      <c r="AH728" s="58"/>
      <c r="AI728" s="58"/>
      <c r="AJ728" s="58"/>
      <c r="AK728" s="58"/>
    </row>
    <row r="729" spans="6:37" s="59" customFormat="1">
      <c r="F729" s="67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  <c r="AD729" s="58"/>
      <c r="AE729" s="58"/>
      <c r="AF729" s="58"/>
      <c r="AG729" s="58"/>
      <c r="AH729" s="58"/>
      <c r="AI729" s="58"/>
      <c r="AJ729" s="58"/>
      <c r="AK729" s="58"/>
    </row>
    <row r="730" spans="6:37" s="59" customFormat="1">
      <c r="F730" s="67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  <c r="AD730" s="58"/>
      <c r="AE730" s="58"/>
      <c r="AF730" s="58"/>
      <c r="AG730" s="58"/>
      <c r="AH730" s="58"/>
      <c r="AI730" s="58"/>
      <c r="AJ730" s="58"/>
      <c r="AK730" s="58"/>
    </row>
    <row r="731" spans="6:37" s="59" customFormat="1">
      <c r="F731" s="67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  <c r="AD731" s="58"/>
      <c r="AE731" s="58"/>
      <c r="AF731" s="58"/>
      <c r="AG731" s="58"/>
      <c r="AH731" s="58"/>
      <c r="AI731" s="58"/>
      <c r="AJ731" s="58"/>
      <c r="AK731" s="58"/>
    </row>
    <row r="732" spans="6:37" s="59" customFormat="1">
      <c r="F732" s="67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  <c r="AD732" s="58"/>
      <c r="AE732" s="58"/>
      <c r="AF732" s="58"/>
      <c r="AG732" s="58"/>
      <c r="AH732" s="58"/>
      <c r="AI732" s="58"/>
      <c r="AJ732" s="58"/>
      <c r="AK732" s="58"/>
    </row>
    <row r="733" spans="6:37" s="59" customFormat="1">
      <c r="F733" s="67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  <c r="AD733" s="58"/>
      <c r="AE733" s="58"/>
      <c r="AF733" s="58"/>
      <c r="AG733" s="58"/>
      <c r="AH733" s="58"/>
      <c r="AI733" s="58"/>
      <c r="AJ733" s="58"/>
      <c r="AK733" s="58"/>
    </row>
    <row r="734" spans="6:37" s="59" customFormat="1">
      <c r="F734" s="67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  <c r="AD734" s="58"/>
      <c r="AE734" s="58"/>
      <c r="AF734" s="58"/>
      <c r="AG734" s="58"/>
      <c r="AH734" s="58"/>
      <c r="AI734" s="58"/>
      <c r="AJ734" s="58"/>
      <c r="AK734" s="58"/>
    </row>
    <row r="735" spans="6:37" s="59" customFormat="1">
      <c r="F735" s="67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  <c r="AD735" s="58"/>
      <c r="AE735" s="58"/>
      <c r="AF735" s="58"/>
      <c r="AG735" s="58"/>
      <c r="AH735" s="58"/>
      <c r="AI735" s="58"/>
      <c r="AJ735" s="58"/>
      <c r="AK735" s="58"/>
    </row>
    <row r="736" spans="6:37" s="59" customFormat="1">
      <c r="F736" s="67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  <c r="AD736" s="58"/>
      <c r="AE736" s="58"/>
      <c r="AF736" s="58"/>
      <c r="AG736" s="58"/>
      <c r="AH736" s="58"/>
      <c r="AI736" s="58"/>
      <c r="AJ736" s="58"/>
      <c r="AK736" s="58"/>
    </row>
    <row r="737" spans="6:37" s="59" customFormat="1">
      <c r="F737" s="67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  <c r="AD737" s="58"/>
      <c r="AE737" s="58"/>
      <c r="AF737" s="58"/>
      <c r="AG737" s="58"/>
      <c r="AH737" s="58"/>
      <c r="AI737" s="58"/>
      <c r="AJ737" s="58"/>
      <c r="AK737" s="58"/>
    </row>
    <row r="738" spans="6:37" s="59" customFormat="1">
      <c r="F738" s="67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  <c r="AD738" s="58"/>
      <c r="AE738" s="58"/>
      <c r="AF738" s="58"/>
      <c r="AG738" s="58"/>
      <c r="AH738" s="58"/>
      <c r="AI738" s="58"/>
      <c r="AJ738" s="58"/>
      <c r="AK738" s="58"/>
    </row>
    <row r="739" spans="6:37" s="59" customFormat="1">
      <c r="F739" s="67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  <c r="AD739" s="58"/>
      <c r="AE739" s="58"/>
      <c r="AF739" s="58"/>
      <c r="AG739" s="58"/>
      <c r="AH739" s="58"/>
      <c r="AI739" s="58"/>
      <c r="AJ739" s="58"/>
      <c r="AK739" s="58"/>
    </row>
    <row r="740" spans="6:37" s="59" customFormat="1">
      <c r="F740" s="67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  <c r="AD740" s="58"/>
      <c r="AE740" s="58"/>
      <c r="AF740" s="58"/>
      <c r="AG740" s="58"/>
      <c r="AH740" s="58"/>
      <c r="AI740" s="58"/>
      <c r="AJ740" s="58"/>
      <c r="AK740" s="58"/>
    </row>
    <row r="741" spans="6:37" s="59" customFormat="1">
      <c r="F741" s="67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  <c r="AD741" s="58"/>
      <c r="AE741" s="58"/>
      <c r="AF741" s="58"/>
      <c r="AG741" s="58"/>
      <c r="AH741" s="58"/>
      <c r="AI741" s="58"/>
      <c r="AJ741" s="58"/>
      <c r="AK741" s="58"/>
    </row>
    <row r="742" spans="6:37" s="59" customFormat="1">
      <c r="F742" s="67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  <c r="AD742" s="58"/>
      <c r="AE742" s="58"/>
      <c r="AF742" s="58"/>
      <c r="AG742" s="58"/>
      <c r="AH742" s="58"/>
      <c r="AI742" s="58"/>
      <c r="AJ742" s="58"/>
      <c r="AK742" s="58"/>
    </row>
    <row r="743" spans="6:37" s="59" customFormat="1">
      <c r="F743" s="67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  <c r="AD743" s="58"/>
      <c r="AE743" s="58"/>
      <c r="AF743" s="58"/>
      <c r="AG743" s="58"/>
      <c r="AH743" s="58"/>
      <c r="AI743" s="58"/>
      <c r="AJ743" s="58"/>
      <c r="AK743" s="58"/>
    </row>
    <row r="744" spans="6:37" s="59" customFormat="1">
      <c r="F744" s="67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  <c r="AD744" s="58"/>
      <c r="AE744" s="58"/>
      <c r="AF744" s="58"/>
      <c r="AG744" s="58"/>
      <c r="AH744" s="58"/>
      <c r="AI744" s="58"/>
      <c r="AJ744" s="58"/>
      <c r="AK744" s="58"/>
    </row>
    <row r="745" spans="6:37" s="59" customFormat="1">
      <c r="F745" s="67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  <c r="AD745" s="58"/>
      <c r="AE745" s="58"/>
      <c r="AF745" s="58"/>
      <c r="AG745" s="58"/>
      <c r="AH745" s="58"/>
      <c r="AI745" s="58"/>
      <c r="AJ745" s="58"/>
      <c r="AK745" s="58"/>
    </row>
    <row r="746" spans="6:37" s="59" customFormat="1">
      <c r="F746" s="67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  <c r="AD746" s="58"/>
      <c r="AE746" s="58"/>
      <c r="AF746" s="58"/>
      <c r="AG746" s="58"/>
      <c r="AH746" s="58"/>
      <c r="AI746" s="58"/>
      <c r="AJ746" s="58"/>
      <c r="AK746" s="58"/>
    </row>
    <row r="747" spans="6:37" s="59" customFormat="1">
      <c r="F747" s="67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  <c r="AD747" s="58"/>
      <c r="AE747" s="58"/>
      <c r="AF747" s="58"/>
      <c r="AG747" s="58"/>
      <c r="AH747" s="58"/>
      <c r="AI747" s="58"/>
      <c r="AJ747" s="58"/>
      <c r="AK747" s="58"/>
    </row>
    <row r="748" spans="6:37" s="59" customFormat="1">
      <c r="F748" s="67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  <c r="AD748" s="58"/>
      <c r="AE748" s="58"/>
      <c r="AF748" s="58"/>
      <c r="AG748" s="58"/>
      <c r="AH748" s="58"/>
      <c r="AI748" s="58"/>
      <c r="AJ748" s="58"/>
      <c r="AK748" s="58"/>
    </row>
    <row r="749" spans="6:37" s="59" customFormat="1">
      <c r="F749" s="67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  <c r="AD749" s="58"/>
      <c r="AE749" s="58"/>
      <c r="AF749" s="58"/>
      <c r="AG749" s="58"/>
      <c r="AH749" s="58"/>
      <c r="AI749" s="58"/>
      <c r="AJ749" s="58"/>
      <c r="AK749" s="58"/>
    </row>
    <row r="750" spans="6:37" s="59" customFormat="1">
      <c r="F750" s="67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  <c r="AD750" s="58"/>
      <c r="AE750" s="58"/>
      <c r="AF750" s="58"/>
      <c r="AG750" s="58"/>
      <c r="AH750" s="58"/>
      <c r="AI750" s="58"/>
      <c r="AJ750" s="58"/>
      <c r="AK750" s="58"/>
    </row>
    <row r="751" spans="6:37" s="59" customFormat="1">
      <c r="F751" s="67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  <c r="AD751" s="58"/>
      <c r="AE751" s="58"/>
      <c r="AF751" s="58"/>
      <c r="AG751" s="58"/>
      <c r="AH751" s="58"/>
      <c r="AI751" s="58"/>
      <c r="AJ751" s="58"/>
      <c r="AK751" s="58"/>
    </row>
    <row r="752" spans="6:37" s="59" customFormat="1">
      <c r="F752" s="67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  <c r="AD752" s="58"/>
      <c r="AE752" s="58"/>
      <c r="AF752" s="58"/>
      <c r="AG752" s="58"/>
      <c r="AH752" s="58"/>
      <c r="AI752" s="58"/>
      <c r="AJ752" s="58"/>
      <c r="AK752" s="58"/>
    </row>
    <row r="753" spans="6:37" s="59" customFormat="1">
      <c r="F753" s="67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  <c r="AA753" s="58"/>
      <c r="AB753" s="58"/>
      <c r="AC753" s="58"/>
      <c r="AD753" s="58"/>
      <c r="AE753" s="58"/>
      <c r="AF753" s="58"/>
      <c r="AG753" s="58"/>
      <c r="AH753" s="58"/>
      <c r="AI753" s="58"/>
      <c r="AJ753" s="58"/>
      <c r="AK753" s="58"/>
    </row>
    <row r="754" spans="6:37" s="59" customFormat="1">
      <c r="F754" s="67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  <c r="AD754" s="58"/>
      <c r="AE754" s="58"/>
      <c r="AF754" s="58"/>
      <c r="AG754" s="58"/>
      <c r="AH754" s="58"/>
      <c r="AI754" s="58"/>
      <c r="AJ754" s="58"/>
      <c r="AK754" s="58"/>
    </row>
    <row r="755" spans="6:37" s="59" customFormat="1">
      <c r="F755" s="67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  <c r="AA755" s="58"/>
      <c r="AB755" s="58"/>
      <c r="AC755" s="58"/>
      <c r="AD755" s="58"/>
      <c r="AE755" s="58"/>
      <c r="AF755" s="58"/>
      <c r="AG755" s="58"/>
      <c r="AH755" s="58"/>
      <c r="AI755" s="58"/>
      <c r="AJ755" s="58"/>
      <c r="AK755" s="58"/>
    </row>
    <row r="756" spans="6:37" s="59" customFormat="1">
      <c r="F756" s="67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  <c r="AD756" s="58"/>
      <c r="AE756" s="58"/>
      <c r="AF756" s="58"/>
      <c r="AG756" s="58"/>
      <c r="AH756" s="58"/>
      <c r="AI756" s="58"/>
      <c r="AJ756" s="58"/>
      <c r="AK756" s="58"/>
    </row>
    <row r="757" spans="6:37" s="59" customFormat="1">
      <c r="F757" s="67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  <c r="AD757" s="58"/>
      <c r="AE757" s="58"/>
      <c r="AF757" s="58"/>
      <c r="AG757" s="58"/>
      <c r="AH757" s="58"/>
      <c r="AI757" s="58"/>
      <c r="AJ757" s="58"/>
      <c r="AK757" s="58"/>
    </row>
    <row r="758" spans="6:37" s="59" customFormat="1">
      <c r="F758" s="67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  <c r="AD758" s="58"/>
      <c r="AE758" s="58"/>
      <c r="AF758" s="58"/>
      <c r="AG758" s="58"/>
      <c r="AH758" s="58"/>
      <c r="AI758" s="58"/>
      <c r="AJ758" s="58"/>
      <c r="AK758" s="58"/>
    </row>
    <row r="759" spans="6:37" s="59" customFormat="1">
      <c r="F759" s="67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  <c r="AD759" s="58"/>
      <c r="AE759" s="58"/>
      <c r="AF759" s="58"/>
      <c r="AG759" s="58"/>
      <c r="AH759" s="58"/>
      <c r="AI759" s="58"/>
      <c r="AJ759" s="58"/>
      <c r="AK759" s="58"/>
    </row>
    <row r="760" spans="6:37" s="59" customFormat="1">
      <c r="F760" s="67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  <c r="AD760" s="58"/>
      <c r="AE760" s="58"/>
      <c r="AF760" s="58"/>
      <c r="AG760" s="58"/>
      <c r="AH760" s="58"/>
      <c r="AI760" s="58"/>
      <c r="AJ760" s="58"/>
      <c r="AK760" s="58"/>
    </row>
    <row r="761" spans="6:37" s="59" customFormat="1">
      <c r="F761" s="67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  <c r="AD761" s="58"/>
      <c r="AE761" s="58"/>
      <c r="AF761" s="58"/>
      <c r="AG761" s="58"/>
      <c r="AH761" s="58"/>
      <c r="AI761" s="58"/>
      <c r="AJ761" s="58"/>
      <c r="AK761" s="58"/>
    </row>
    <row r="762" spans="6:37" s="59" customFormat="1">
      <c r="F762" s="67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  <c r="AD762" s="58"/>
      <c r="AE762" s="58"/>
      <c r="AF762" s="58"/>
      <c r="AG762" s="58"/>
      <c r="AH762" s="58"/>
      <c r="AI762" s="58"/>
      <c r="AJ762" s="58"/>
      <c r="AK762" s="58"/>
    </row>
    <row r="763" spans="6:37" s="59" customFormat="1">
      <c r="F763" s="67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  <c r="AD763" s="58"/>
      <c r="AE763" s="58"/>
      <c r="AF763" s="58"/>
      <c r="AG763" s="58"/>
      <c r="AH763" s="58"/>
      <c r="AI763" s="58"/>
      <c r="AJ763" s="58"/>
      <c r="AK763" s="58"/>
    </row>
    <row r="764" spans="6:37" s="59" customFormat="1">
      <c r="F764" s="67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  <c r="AD764" s="58"/>
      <c r="AE764" s="58"/>
      <c r="AF764" s="58"/>
      <c r="AG764" s="58"/>
      <c r="AH764" s="58"/>
      <c r="AI764" s="58"/>
      <c r="AJ764" s="58"/>
      <c r="AK764" s="58"/>
    </row>
    <row r="765" spans="6:37" s="59" customFormat="1">
      <c r="F765" s="67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  <c r="AD765" s="58"/>
      <c r="AE765" s="58"/>
      <c r="AF765" s="58"/>
      <c r="AG765" s="58"/>
      <c r="AH765" s="58"/>
      <c r="AI765" s="58"/>
      <c r="AJ765" s="58"/>
      <c r="AK765" s="58"/>
    </row>
    <row r="766" spans="6:37" s="59" customFormat="1">
      <c r="F766" s="67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  <c r="AD766" s="58"/>
      <c r="AE766" s="58"/>
      <c r="AF766" s="58"/>
      <c r="AG766" s="58"/>
      <c r="AH766" s="58"/>
      <c r="AI766" s="58"/>
      <c r="AJ766" s="58"/>
      <c r="AK766" s="58"/>
    </row>
    <row r="767" spans="6:37" s="59" customFormat="1">
      <c r="F767" s="67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  <c r="AD767" s="58"/>
      <c r="AE767" s="58"/>
      <c r="AF767" s="58"/>
      <c r="AG767" s="58"/>
      <c r="AH767" s="58"/>
      <c r="AI767" s="58"/>
      <c r="AJ767" s="58"/>
      <c r="AK767" s="58"/>
    </row>
    <row r="768" spans="6:37" s="59" customFormat="1">
      <c r="F768" s="67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  <c r="AD768" s="58"/>
      <c r="AE768" s="58"/>
      <c r="AF768" s="58"/>
      <c r="AG768" s="58"/>
      <c r="AH768" s="58"/>
      <c r="AI768" s="58"/>
      <c r="AJ768" s="58"/>
      <c r="AK768" s="58"/>
    </row>
    <row r="769" spans="6:37" s="59" customFormat="1">
      <c r="F769" s="67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  <c r="AD769" s="58"/>
      <c r="AE769" s="58"/>
      <c r="AF769" s="58"/>
      <c r="AG769" s="58"/>
      <c r="AH769" s="58"/>
      <c r="AI769" s="58"/>
      <c r="AJ769" s="58"/>
      <c r="AK769" s="58"/>
    </row>
    <row r="770" spans="6:37" s="59" customFormat="1">
      <c r="F770" s="67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  <c r="AA770" s="58"/>
      <c r="AB770" s="58"/>
      <c r="AC770" s="58"/>
      <c r="AD770" s="58"/>
      <c r="AE770" s="58"/>
      <c r="AF770" s="58"/>
      <c r="AG770" s="58"/>
      <c r="AH770" s="58"/>
      <c r="AI770" s="58"/>
      <c r="AJ770" s="58"/>
      <c r="AK770" s="58"/>
    </row>
    <row r="771" spans="6:37" s="59" customFormat="1">
      <c r="F771" s="67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  <c r="AA771" s="58"/>
      <c r="AB771" s="58"/>
      <c r="AC771" s="58"/>
      <c r="AD771" s="58"/>
      <c r="AE771" s="58"/>
      <c r="AF771" s="58"/>
      <c r="AG771" s="58"/>
      <c r="AH771" s="58"/>
      <c r="AI771" s="58"/>
      <c r="AJ771" s="58"/>
      <c r="AK771" s="58"/>
    </row>
    <row r="772" spans="6:37" s="59" customFormat="1">
      <c r="F772" s="67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  <c r="AD772" s="58"/>
      <c r="AE772" s="58"/>
      <c r="AF772" s="58"/>
      <c r="AG772" s="58"/>
      <c r="AH772" s="58"/>
      <c r="AI772" s="58"/>
      <c r="AJ772" s="58"/>
      <c r="AK772" s="58"/>
    </row>
    <row r="773" spans="6:37" s="59" customFormat="1">
      <c r="F773" s="67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  <c r="AD773" s="58"/>
      <c r="AE773" s="58"/>
      <c r="AF773" s="58"/>
      <c r="AG773" s="58"/>
      <c r="AH773" s="58"/>
      <c r="AI773" s="58"/>
      <c r="AJ773" s="58"/>
      <c r="AK773" s="58"/>
    </row>
    <row r="774" spans="6:37" s="59" customFormat="1">
      <c r="F774" s="67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  <c r="AD774" s="58"/>
      <c r="AE774" s="58"/>
      <c r="AF774" s="58"/>
      <c r="AG774" s="58"/>
      <c r="AH774" s="58"/>
      <c r="AI774" s="58"/>
      <c r="AJ774" s="58"/>
      <c r="AK774" s="58"/>
    </row>
    <row r="775" spans="6:37" s="59" customFormat="1">
      <c r="F775" s="67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  <c r="AD775" s="58"/>
      <c r="AE775" s="58"/>
      <c r="AF775" s="58"/>
      <c r="AG775" s="58"/>
      <c r="AH775" s="58"/>
      <c r="AI775" s="58"/>
      <c r="AJ775" s="58"/>
      <c r="AK775" s="58"/>
    </row>
    <row r="776" spans="6:37" s="59" customFormat="1">
      <c r="F776" s="67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  <c r="AD776" s="58"/>
      <c r="AE776" s="58"/>
      <c r="AF776" s="58"/>
      <c r="AG776" s="58"/>
      <c r="AH776" s="58"/>
      <c r="AI776" s="58"/>
      <c r="AJ776" s="58"/>
      <c r="AK776" s="58"/>
    </row>
    <row r="777" spans="6:37" s="59" customFormat="1">
      <c r="F777" s="67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  <c r="AD777" s="58"/>
      <c r="AE777" s="58"/>
      <c r="AF777" s="58"/>
      <c r="AG777" s="58"/>
      <c r="AH777" s="58"/>
      <c r="AI777" s="58"/>
      <c r="AJ777" s="58"/>
      <c r="AK777" s="58"/>
    </row>
    <row r="778" spans="6:37" s="59" customFormat="1">
      <c r="F778" s="67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  <c r="AD778" s="58"/>
      <c r="AE778" s="58"/>
      <c r="AF778" s="58"/>
      <c r="AG778" s="58"/>
      <c r="AH778" s="58"/>
      <c r="AI778" s="58"/>
      <c r="AJ778" s="58"/>
      <c r="AK778" s="58"/>
    </row>
    <row r="779" spans="6:37" s="59" customFormat="1">
      <c r="F779" s="67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  <c r="AD779" s="58"/>
      <c r="AE779" s="58"/>
      <c r="AF779" s="58"/>
      <c r="AG779" s="58"/>
      <c r="AH779" s="58"/>
      <c r="AI779" s="58"/>
      <c r="AJ779" s="58"/>
      <c r="AK779" s="58"/>
    </row>
    <row r="780" spans="6:37" s="59" customFormat="1">
      <c r="F780" s="67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  <c r="AD780" s="58"/>
      <c r="AE780" s="58"/>
      <c r="AF780" s="58"/>
      <c r="AG780" s="58"/>
      <c r="AH780" s="58"/>
      <c r="AI780" s="58"/>
      <c r="AJ780" s="58"/>
      <c r="AK780" s="58"/>
    </row>
    <row r="781" spans="6:37" s="59" customFormat="1">
      <c r="F781" s="67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  <c r="AA781" s="58"/>
      <c r="AB781" s="58"/>
      <c r="AC781" s="58"/>
      <c r="AD781" s="58"/>
      <c r="AE781" s="58"/>
      <c r="AF781" s="58"/>
      <c r="AG781" s="58"/>
      <c r="AH781" s="58"/>
      <c r="AI781" s="58"/>
      <c r="AJ781" s="58"/>
      <c r="AK781" s="58"/>
    </row>
    <row r="782" spans="6:37" s="59" customFormat="1">
      <c r="F782" s="67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  <c r="AA782" s="58"/>
      <c r="AB782" s="58"/>
      <c r="AC782" s="58"/>
      <c r="AD782" s="58"/>
      <c r="AE782" s="58"/>
      <c r="AF782" s="58"/>
      <c r="AG782" s="58"/>
      <c r="AH782" s="58"/>
      <c r="AI782" s="58"/>
      <c r="AJ782" s="58"/>
      <c r="AK782" s="58"/>
    </row>
    <row r="783" spans="6:37" s="59" customFormat="1">
      <c r="F783" s="67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  <c r="AA783" s="58"/>
      <c r="AB783" s="58"/>
      <c r="AC783" s="58"/>
      <c r="AD783" s="58"/>
      <c r="AE783" s="58"/>
      <c r="AF783" s="58"/>
      <c r="AG783" s="58"/>
      <c r="AH783" s="58"/>
      <c r="AI783" s="58"/>
      <c r="AJ783" s="58"/>
      <c r="AK783" s="58"/>
    </row>
    <row r="784" spans="6:37" s="59" customFormat="1">
      <c r="F784" s="67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  <c r="AA784" s="58"/>
      <c r="AB784" s="58"/>
      <c r="AC784" s="58"/>
      <c r="AD784" s="58"/>
      <c r="AE784" s="58"/>
      <c r="AF784" s="58"/>
      <c r="AG784" s="58"/>
      <c r="AH784" s="58"/>
      <c r="AI784" s="58"/>
      <c r="AJ784" s="58"/>
      <c r="AK784" s="58"/>
    </row>
    <row r="785" spans="6:37" s="59" customFormat="1">
      <c r="F785" s="67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  <c r="AA785" s="58"/>
      <c r="AB785" s="58"/>
      <c r="AC785" s="58"/>
      <c r="AD785" s="58"/>
      <c r="AE785" s="58"/>
      <c r="AF785" s="58"/>
      <c r="AG785" s="58"/>
      <c r="AH785" s="58"/>
      <c r="AI785" s="58"/>
      <c r="AJ785" s="58"/>
      <c r="AK785" s="58"/>
    </row>
    <row r="786" spans="6:37" s="59" customFormat="1">
      <c r="F786" s="67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  <c r="AD786" s="58"/>
      <c r="AE786" s="58"/>
      <c r="AF786" s="58"/>
      <c r="AG786" s="58"/>
      <c r="AH786" s="58"/>
      <c r="AI786" s="58"/>
      <c r="AJ786" s="58"/>
      <c r="AK786" s="58"/>
    </row>
    <row r="787" spans="6:37" s="59" customFormat="1">
      <c r="F787" s="67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  <c r="AD787" s="58"/>
      <c r="AE787" s="58"/>
      <c r="AF787" s="58"/>
      <c r="AG787" s="58"/>
      <c r="AH787" s="58"/>
      <c r="AI787" s="58"/>
      <c r="AJ787" s="58"/>
      <c r="AK787" s="58"/>
    </row>
    <row r="788" spans="6:37" s="59" customFormat="1">
      <c r="F788" s="67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  <c r="AD788" s="58"/>
      <c r="AE788" s="58"/>
      <c r="AF788" s="58"/>
      <c r="AG788" s="58"/>
      <c r="AH788" s="58"/>
      <c r="AI788" s="58"/>
      <c r="AJ788" s="58"/>
      <c r="AK788" s="58"/>
    </row>
    <row r="789" spans="6:37" s="59" customFormat="1">
      <c r="F789" s="67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  <c r="AD789" s="58"/>
      <c r="AE789" s="58"/>
      <c r="AF789" s="58"/>
      <c r="AG789" s="58"/>
      <c r="AH789" s="58"/>
      <c r="AI789" s="58"/>
      <c r="AJ789" s="58"/>
      <c r="AK789" s="58"/>
    </row>
  </sheetData>
  <sheetProtection password="A0D0" sheet="1" objects="1" scenarios="1"/>
  <sortState ref="B12:M33">
    <sortCondition ref="G12:G33"/>
    <sortCondition ref="D12:D33"/>
  </sortState>
  <mergeCells count="30">
    <mergeCell ref="Q49:AF49"/>
    <mergeCell ref="O49:P49"/>
    <mergeCell ref="O56:AF56"/>
    <mergeCell ref="D2:M2"/>
    <mergeCell ref="B2:C2"/>
    <mergeCell ref="B5:C5"/>
    <mergeCell ref="B6:C6"/>
    <mergeCell ref="D5:E5"/>
    <mergeCell ref="F53:G53"/>
    <mergeCell ref="F50:L50"/>
    <mergeCell ref="F51:G51"/>
    <mergeCell ref="F52:G52"/>
    <mergeCell ref="B4:M4"/>
    <mergeCell ref="F49:G49"/>
    <mergeCell ref="H49:M49"/>
    <mergeCell ref="O50:X50"/>
    <mergeCell ref="O57:AF57"/>
    <mergeCell ref="Y52:AC52"/>
    <mergeCell ref="AE52:AF52"/>
    <mergeCell ref="O51:R51"/>
    <mergeCell ref="S51:T51"/>
    <mergeCell ref="U51:V51"/>
    <mergeCell ref="W51:X51"/>
    <mergeCell ref="O52:P52"/>
    <mergeCell ref="Q52:R52"/>
    <mergeCell ref="S52:T52"/>
    <mergeCell ref="U52:V52"/>
    <mergeCell ref="W52:X52"/>
    <mergeCell ref="Y51:AC51"/>
    <mergeCell ref="AE51:AF51"/>
  </mergeCells>
  <phoneticPr fontId="59" type="noConversion"/>
  <printOptions horizontalCentered="1"/>
  <pageMargins left="7.874015748031496E-2" right="7.874015748031496E-2" top="0.59055118110236227" bottom="0.59055118110236227" header="0.31496062992125984" footer="0.31496062992125984"/>
  <pageSetup paperSize="9" scale="52" orientation="landscape" r:id="rId1"/>
  <headerFooter>
    <oddHeader>&amp;R&amp;P / &amp;N</oddHeader>
  </headerFooter>
  <ignoredErrors>
    <ignoredError sqref="B2 D2 I36:J36 Q49 L12:M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T61"/>
  <sheetViews>
    <sheetView topLeftCell="A21" zoomScale="80" zoomScaleNormal="80" workbookViewId="0">
      <selection activeCell="D43" sqref="D43"/>
    </sheetView>
  </sheetViews>
  <sheetFormatPr baseColWidth="10" defaultColWidth="11.28515625" defaultRowHeight="15"/>
  <cols>
    <col min="1" max="1" width="2.7109375" style="3" customWidth="1"/>
    <col min="2" max="2" width="18.7109375" style="3" customWidth="1"/>
    <col min="3" max="3" width="49.28515625" style="3" customWidth="1"/>
    <col min="4" max="4" width="20" style="3" customWidth="1"/>
    <col min="5" max="5" width="40.42578125" style="3" customWidth="1"/>
    <col min="6" max="8" width="14.85546875" style="3" customWidth="1"/>
    <col min="9" max="9" width="17.140625" style="3" bestFit="1" customWidth="1"/>
    <col min="10" max="10" width="20" style="3" customWidth="1"/>
    <col min="11" max="11" width="13.140625" style="3" customWidth="1"/>
    <col min="12" max="12" width="14.28515625" style="73" customWidth="1"/>
    <col min="13" max="15" width="20.28515625" style="3" customWidth="1"/>
    <col min="16" max="16" width="14.85546875" style="3" customWidth="1"/>
    <col min="17" max="17" width="18.140625" style="3" customWidth="1"/>
    <col min="18" max="18" width="20" style="3" customWidth="1"/>
    <col min="19" max="19" width="2.7109375" style="3" customWidth="1"/>
    <col min="20" max="16384" width="11.28515625" style="3"/>
  </cols>
  <sheetData>
    <row r="1" spans="1:72" ht="15.75" thickBot="1">
      <c r="R1" s="5"/>
      <c r="S1" s="5"/>
      <c r="T1" s="5"/>
    </row>
    <row r="2" spans="1:72" s="2" customFormat="1" ht="48.4" customHeight="1" thickBot="1">
      <c r="A2" s="1"/>
      <c r="B2" s="74" t="str">
        <f>+'Indicacions prèvies'!B2</f>
        <v>EXPD. CLILAB
2025/04</v>
      </c>
      <c r="C2" s="233" t="str">
        <f>+'Indicacions prèvies'!C2</f>
        <v>SUBMINISTRAMENT DE REACTIUS, MATERIAL FUNGIBLE, EQUIPS I ALTRE MATERIAL ASSOCIAT A AQUESTS, I NECESSÀRIAMENT COMPLEMENTARI INCLOENT EL SEU MANTENIMENT, PER A LA REALITZACIÓ DE L’ACTIVITAT ANALÍTICA D’HEMOSTÀSIA DE L’ÀREA D’HEMATOLOGIA  DEL CONSORCI DEL LABORATORI INTERCOMARCAL DE L’ALT PENEDÈS, L’ANOIA I EL GARRAF (CLILAB Diagnòstics)</v>
      </c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2" s="2" customFormat="1" ht="16.350000000000001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75"/>
      <c r="M3" s="1"/>
      <c r="N3" s="1"/>
      <c r="O3" s="1"/>
      <c r="P3" s="1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2" s="2" customFormat="1" ht="27.2" customHeight="1">
      <c r="A4" s="1"/>
      <c r="B4" s="236" t="s">
        <v>24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8"/>
      <c r="Q4" s="239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2" s="2" customFormat="1" ht="27.2" customHeight="1">
      <c r="A5" s="1"/>
      <c r="B5" s="246" t="s">
        <v>96</v>
      </c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2" s="9" customFormat="1" ht="16.899999999999999" customHeight="1">
      <c r="A6" s="7"/>
      <c r="B6" s="76" t="s">
        <v>0</v>
      </c>
      <c r="C6" s="240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2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</row>
    <row r="7" spans="1:72" s="9" customFormat="1" ht="16.899999999999999" customHeight="1" thickBot="1">
      <c r="A7" s="7"/>
      <c r="B7" s="77" t="s">
        <v>1</v>
      </c>
      <c r="C7" s="243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5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2" s="13" customFormat="1" ht="4.9000000000000004" customHeight="1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0"/>
      <c r="N8" s="10"/>
      <c r="O8" s="10"/>
      <c r="P8" s="10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2" s="148" customFormat="1" ht="91.9" customHeight="1" thickBot="1">
      <c r="A9" s="146"/>
      <c r="B9" s="192" t="s">
        <v>49</v>
      </c>
      <c r="C9" s="155" t="s">
        <v>50</v>
      </c>
      <c r="D9" s="155" t="s">
        <v>51</v>
      </c>
      <c r="E9" s="155" t="s">
        <v>52</v>
      </c>
      <c r="F9" s="155" t="s">
        <v>53</v>
      </c>
      <c r="G9" s="155" t="s">
        <v>54</v>
      </c>
      <c r="H9" s="155" t="s">
        <v>55</v>
      </c>
      <c r="I9" s="155" t="s">
        <v>56</v>
      </c>
      <c r="J9" s="155" t="s">
        <v>57</v>
      </c>
      <c r="K9" s="156" t="s">
        <v>97</v>
      </c>
      <c r="L9" s="156" t="s">
        <v>98</v>
      </c>
      <c r="M9" s="156" t="s">
        <v>99</v>
      </c>
      <c r="N9" s="156" t="s">
        <v>100</v>
      </c>
      <c r="O9" s="193" t="s">
        <v>101</v>
      </c>
      <c r="P9" s="193" t="s">
        <v>102</v>
      </c>
      <c r="Q9" s="194" t="s">
        <v>103</v>
      </c>
      <c r="R9" s="195" t="s">
        <v>72</v>
      </c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</row>
    <row r="10" spans="1:72" s="80" customFormat="1" ht="30.6" customHeight="1">
      <c r="A10" s="78"/>
      <c r="B10" s="176"/>
      <c r="C10" s="177"/>
      <c r="D10" s="178"/>
      <c r="E10" s="177"/>
      <c r="F10" s="178"/>
      <c r="G10" s="178"/>
      <c r="H10" s="178"/>
      <c r="I10" s="178"/>
      <c r="J10" s="178"/>
      <c r="K10" s="179"/>
      <c r="L10" s="180"/>
      <c r="M10" s="181"/>
      <c r="N10" s="181"/>
      <c r="O10" s="181"/>
      <c r="P10" s="182"/>
      <c r="Q10" s="183"/>
      <c r="R10" s="183"/>
      <c r="S10" s="78"/>
      <c r="T10" s="78"/>
      <c r="U10" s="78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</row>
    <row r="11" spans="1:72" s="80" customFormat="1" ht="30.6" customHeight="1">
      <c r="A11" s="78"/>
      <c r="B11" s="176"/>
      <c r="C11" s="177"/>
      <c r="D11" s="178"/>
      <c r="E11" s="177"/>
      <c r="F11" s="178"/>
      <c r="G11" s="178"/>
      <c r="H11" s="178"/>
      <c r="I11" s="178"/>
      <c r="J11" s="178"/>
      <c r="K11" s="179"/>
      <c r="L11" s="180"/>
      <c r="M11" s="181"/>
      <c r="N11" s="181"/>
      <c r="O11" s="181"/>
      <c r="P11" s="182"/>
      <c r="Q11" s="183"/>
      <c r="R11" s="183"/>
      <c r="S11" s="78"/>
      <c r="T11" s="78"/>
      <c r="U11" s="78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</row>
    <row r="12" spans="1:72" s="80" customFormat="1" ht="30.6" customHeight="1">
      <c r="A12" s="78"/>
      <c r="B12" s="176"/>
      <c r="C12" s="177"/>
      <c r="D12" s="178"/>
      <c r="E12" s="177"/>
      <c r="F12" s="178"/>
      <c r="G12" s="178"/>
      <c r="H12" s="178"/>
      <c r="I12" s="178"/>
      <c r="J12" s="178"/>
      <c r="K12" s="179"/>
      <c r="L12" s="180"/>
      <c r="M12" s="181"/>
      <c r="N12" s="181"/>
      <c r="O12" s="181"/>
      <c r="P12" s="182"/>
      <c r="Q12" s="183"/>
      <c r="R12" s="183"/>
      <c r="S12" s="78"/>
      <c r="T12" s="78"/>
      <c r="U12" s="78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</row>
    <row r="13" spans="1:72" s="80" customFormat="1" ht="30.6" customHeight="1">
      <c r="A13" s="78"/>
      <c r="B13" s="176"/>
      <c r="C13" s="177"/>
      <c r="D13" s="178"/>
      <c r="E13" s="177"/>
      <c r="F13" s="178"/>
      <c r="G13" s="178"/>
      <c r="H13" s="178"/>
      <c r="I13" s="178"/>
      <c r="J13" s="178"/>
      <c r="K13" s="179"/>
      <c r="L13" s="180"/>
      <c r="M13" s="181"/>
      <c r="N13" s="181"/>
      <c r="O13" s="181"/>
      <c r="P13" s="182"/>
      <c r="Q13" s="183"/>
      <c r="R13" s="183"/>
      <c r="S13" s="78"/>
      <c r="T13" s="78"/>
      <c r="U13" s="78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</row>
    <row r="14" spans="1:72" s="80" customFormat="1" ht="30.6" customHeight="1">
      <c r="A14" s="78"/>
      <c r="B14" s="176"/>
      <c r="C14" s="177"/>
      <c r="D14" s="178"/>
      <c r="E14" s="177"/>
      <c r="F14" s="178"/>
      <c r="G14" s="178"/>
      <c r="H14" s="178"/>
      <c r="I14" s="178"/>
      <c r="J14" s="178"/>
      <c r="K14" s="179"/>
      <c r="L14" s="180"/>
      <c r="M14" s="181"/>
      <c r="N14" s="181"/>
      <c r="O14" s="181"/>
      <c r="P14" s="182"/>
      <c r="Q14" s="183"/>
      <c r="R14" s="183"/>
      <c r="S14" s="78"/>
      <c r="T14" s="78"/>
      <c r="U14" s="78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</row>
    <row r="15" spans="1:72" s="80" customFormat="1" ht="30.6" customHeight="1">
      <c r="A15" s="78"/>
      <c r="B15" s="176"/>
      <c r="C15" s="177"/>
      <c r="D15" s="178"/>
      <c r="E15" s="177"/>
      <c r="F15" s="178"/>
      <c r="G15" s="178"/>
      <c r="H15" s="178"/>
      <c r="I15" s="178"/>
      <c r="J15" s="178"/>
      <c r="K15" s="179"/>
      <c r="L15" s="180"/>
      <c r="M15" s="181"/>
      <c r="N15" s="181"/>
      <c r="O15" s="181"/>
      <c r="P15" s="182"/>
      <c r="Q15" s="183"/>
      <c r="R15" s="183"/>
      <c r="S15" s="78"/>
      <c r="T15" s="78"/>
      <c r="U15" s="78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</row>
    <row r="16" spans="1:72" s="80" customFormat="1" ht="30.6" customHeight="1">
      <c r="A16" s="78"/>
      <c r="B16" s="176"/>
      <c r="C16" s="177"/>
      <c r="D16" s="178"/>
      <c r="E16" s="177"/>
      <c r="F16" s="178"/>
      <c r="G16" s="178"/>
      <c r="H16" s="178"/>
      <c r="I16" s="178"/>
      <c r="J16" s="178"/>
      <c r="K16" s="179"/>
      <c r="L16" s="180"/>
      <c r="M16" s="181"/>
      <c r="N16" s="181"/>
      <c r="O16" s="181"/>
      <c r="P16" s="182"/>
      <c r="Q16" s="183"/>
      <c r="R16" s="183"/>
      <c r="S16" s="78"/>
      <c r="T16" s="78"/>
      <c r="U16" s="78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</row>
    <row r="17" spans="1:72" s="80" customFormat="1" ht="30.6" customHeight="1">
      <c r="A17" s="78"/>
      <c r="B17" s="176"/>
      <c r="C17" s="177"/>
      <c r="D17" s="178"/>
      <c r="E17" s="177"/>
      <c r="F17" s="178"/>
      <c r="G17" s="178"/>
      <c r="H17" s="178"/>
      <c r="I17" s="178"/>
      <c r="J17" s="178"/>
      <c r="K17" s="179"/>
      <c r="L17" s="180"/>
      <c r="M17" s="181"/>
      <c r="N17" s="181"/>
      <c r="O17" s="181"/>
      <c r="P17" s="182"/>
      <c r="Q17" s="183"/>
      <c r="R17" s="183"/>
      <c r="S17" s="78"/>
      <c r="T17" s="78"/>
      <c r="U17" s="78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</row>
    <row r="18" spans="1:72" s="80" customFormat="1" ht="30.6" customHeight="1">
      <c r="A18" s="78"/>
      <c r="B18" s="176"/>
      <c r="C18" s="177"/>
      <c r="D18" s="178"/>
      <c r="E18" s="177"/>
      <c r="F18" s="178"/>
      <c r="G18" s="178"/>
      <c r="H18" s="178"/>
      <c r="I18" s="178"/>
      <c r="J18" s="178"/>
      <c r="K18" s="179"/>
      <c r="L18" s="180"/>
      <c r="M18" s="181"/>
      <c r="N18" s="181"/>
      <c r="O18" s="181"/>
      <c r="P18" s="182"/>
      <c r="Q18" s="183"/>
      <c r="R18" s="183"/>
      <c r="S18" s="78"/>
      <c r="T18" s="78"/>
      <c r="U18" s="78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</row>
    <row r="19" spans="1:72" s="80" customFormat="1" ht="30.6" customHeight="1">
      <c r="A19" s="78"/>
      <c r="B19" s="176"/>
      <c r="C19" s="177"/>
      <c r="D19" s="178"/>
      <c r="E19" s="177"/>
      <c r="F19" s="178"/>
      <c r="G19" s="178"/>
      <c r="H19" s="178"/>
      <c r="I19" s="178"/>
      <c r="J19" s="178"/>
      <c r="K19" s="179"/>
      <c r="L19" s="180"/>
      <c r="M19" s="181"/>
      <c r="N19" s="181"/>
      <c r="O19" s="181"/>
      <c r="P19" s="182"/>
      <c r="Q19" s="183"/>
      <c r="R19" s="183"/>
      <c r="S19" s="78"/>
      <c r="T19" s="78"/>
      <c r="U19" s="78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</row>
    <row r="20" spans="1:72" s="80" customFormat="1" ht="30.6" customHeight="1">
      <c r="A20" s="78"/>
      <c r="B20" s="176"/>
      <c r="C20" s="177"/>
      <c r="D20" s="178"/>
      <c r="E20" s="177"/>
      <c r="F20" s="178"/>
      <c r="G20" s="178"/>
      <c r="H20" s="178"/>
      <c r="I20" s="178"/>
      <c r="J20" s="178"/>
      <c r="K20" s="179"/>
      <c r="L20" s="180"/>
      <c r="M20" s="181"/>
      <c r="N20" s="181"/>
      <c r="O20" s="181"/>
      <c r="P20" s="182"/>
      <c r="Q20" s="183"/>
      <c r="R20" s="183"/>
      <c r="S20" s="78"/>
      <c r="T20" s="78"/>
      <c r="U20" s="78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</row>
    <row r="21" spans="1:72" s="80" customFormat="1" ht="30.6" customHeight="1">
      <c r="A21" s="78"/>
      <c r="B21" s="176"/>
      <c r="C21" s="177"/>
      <c r="D21" s="178"/>
      <c r="E21" s="177"/>
      <c r="F21" s="178"/>
      <c r="G21" s="178"/>
      <c r="H21" s="178"/>
      <c r="I21" s="178"/>
      <c r="J21" s="178"/>
      <c r="K21" s="179"/>
      <c r="L21" s="180"/>
      <c r="M21" s="181"/>
      <c r="N21" s="181"/>
      <c r="O21" s="181"/>
      <c r="P21" s="182"/>
      <c r="Q21" s="183"/>
      <c r="R21" s="183"/>
      <c r="S21" s="78"/>
      <c r="T21" s="78"/>
      <c r="U21" s="78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</row>
    <row r="22" spans="1:72" s="80" customFormat="1" ht="30.6" customHeight="1" thickBot="1">
      <c r="A22" s="78"/>
      <c r="B22" s="184"/>
      <c r="C22" s="185"/>
      <c r="D22" s="186"/>
      <c r="E22" s="185"/>
      <c r="F22" s="186"/>
      <c r="G22" s="186"/>
      <c r="H22" s="186"/>
      <c r="I22" s="186"/>
      <c r="J22" s="186"/>
      <c r="K22" s="187"/>
      <c r="L22" s="188"/>
      <c r="M22" s="189"/>
      <c r="N22" s="189"/>
      <c r="O22" s="189"/>
      <c r="P22" s="190"/>
      <c r="Q22" s="191"/>
      <c r="R22" s="191"/>
      <c r="S22" s="78"/>
      <c r="T22" s="78"/>
      <c r="U22" s="78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</row>
    <row r="25" spans="1:72">
      <c r="B25" s="157"/>
      <c r="C25" s="158" t="s">
        <v>11</v>
      </c>
      <c r="L25" s="3"/>
    </row>
    <row r="26" spans="1:72" ht="17.25" thickBot="1">
      <c r="B26" s="4"/>
      <c r="L26" s="3"/>
    </row>
    <row r="27" spans="1:72" ht="17.25" thickTop="1">
      <c r="B27" s="159"/>
      <c r="C27" s="160"/>
      <c r="D27" s="160"/>
      <c r="E27" s="161"/>
      <c r="F27" s="160"/>
      <c r="G27" s="160"/>
      <c r="H27" s="160"/>
      <c r="I27" s="160"/>
      <c r="J27" s="160"/>
      <c r="K27" s="160"/>
      <c r="L27" s="171"/>
      <c r="M27" s="171"/>
      <c r="N27" s="172"/>
    </row>
    <row r="28" spans="1:72" ht="16.5">
      <c r="B28" s="162" t="s">
        <v>17</v>
      </c>
      <c r="C28" s="10"/>
      <c r="D28" s="168"/>
      <c r="E28" s="10"/>
      <c r="F28" s="10"/>
      <c r="G28" s="10"/>
      <c r="H28" s="10"/>
      <c r="I28" s="10"/>
      <c r="J28" s="10"/>
      <c r="K28" s="10"/>
      <c r="L28" s="3"/>
      <c r="N28" s="173"/>
    </row>
    <row r="29" spans="1:72" ht="5.0999999999999996" customHeight="1">
      <c r="B29" s="162"/>
      <c r="C29" s="10"/>
      <c r="D29" s="168"/>
      <c r="E29" s="10"/>
      <c r="F29" s="10"/>
      <c r="G29" s="10"/>
      <c r="H29" s="10"/>
      <c r="I29" s="10"/>
      <c r="J29" s="10"/>
      <c r="K29" s="10"/>
      <c r="L29" s="3"/>
      <c r="N29" s="173"/>
    </row>
    <row r="30" spans="1:72" ht="18">
      <c r="B30" s="163" t="s">
        <v>104</v>
      </c>
      <c r="C30" s="10"/>
      <c r="D30" s="168"/>
      <c r="E30" s="10"/>
      <c r="F30" s="10"/>
      <c r="G30" s="10"/>
      <c r="H30" s="10"/>
      <c r="I30" s="10"/>
      <c r="J30" s="10"/>
      <c r="K30" s="10"/>
      <c r="L30" s="3"/>
      <c r="N30" s="173"/>
    </row>
    <row r="31" spans="1:72" ht="16.5">
      <c r="B31" s="164" t="s">
        <v>105</v>
      </c>
      <c r="C31" s="169"/>
      <c r="D31" s="170"/>
      <c r="E31" s="169"/>
      <c r="F31" s="169"/>
      <c r="G31" s="169"/>
      <c r="H31" s="169"/>
      <c r="I31" s="169"/>
      <c r="J31" s="169"/>
      <c r="K31" s="169"/>
      <c r="L31" s="3"/>
      <c r="N31" s="173"/>
    </row>
    <row r="32" spans="1:72" ht="18">
      <c r="B32" s="163" t="s">
        <v>106</v>
      </c>
      <c r="C32" s="169"/>
      <c r="D32" s="170"/>
      <c r="E32" s="169"/>
      <c r="F32" s="169"/>
      <c r="G32" s="169"/>
      <c r="H32" s="169"/>
      <c r="I32" s="169"/>
      <c r="J32" s="169"/>
      <c r="K32" s="169"/>
      <c r="L32" s="3"/>
      <c r="N32" s="173"/>
    </row>
    <row r="33" spans="2:14" ht="18">
      <c r="B33" s="163" t="s">
        <v>107</v>
      </c>
      <c r="C33" s="169"/>
      <c r="D33" s="170"/>
      <c r="E33" s="169"/>
      <c r="F33" s="169"/>
      <c r="G33" s="169"/>
      <c r="H33" s="169"/>
      <c r="I33" s="169"/>
      <c r="J33" s="169"/>
      <c r="K33" s="169"/>
      <c r="L33" s="3"/>
      <c r="N33" s="173"/>
    </row>
    <row r="34" spans="2:14" ht="18">
      <c r="B34" s="163" t="s">
        <v>108</v>
      </c>
      <c r="C34" s="169"/>
      <c r="D34" s="170"/>
      <c r="E34" s="169"/>
      <c r="F34" s="169"/>
      <c r="G34" s="169"/>
      <c r="H34" s="169"/>
      <c r="I34" s="169"/>
      <c r="J34" s="169"/>
      <c r="K34" s="169"/>
      <c r="L34" s="3"/>
      <c r="N34" s="173"/>
    </row>
    <row r="35" spans="2:14" ht="18">
      <c r="B35" s="163" t="s">
        <v>109</v>
      </c>
      <c r="C35" s="169"/>
      <c r="D35" s="170"/>
      <c r="E35" s="169"/>
      <c r="F35" s="169"/>
      <c r="G35" s="169"/>
      <c r="H35" s="169"/>
      <c r="I35" s="169"/>
      <c r="J35" s="169"/>
      <c r="K35" s="169"/>
      <c r="L35" s="3"/>
      <c r="N35" s="173"/>
    </row>
    <row r="36" spans="2:14" ht="18">
      <c r="B36" s="163" t="s">
        <v>110</v>
      </c>
      <c r="C36" s="169"/>
      <c r="D36" s="170"/>
      <c r="E36" s="169"/>
      <c r="F36" s="169"/>
      <c r="G36" s="169"/>
      <c r="H36" s="169"/>
      <c r="I36" s="169"/>
      <c r="J36" s="169"/>
      <c r="K36" s="169"/>
      <c r="L36" s="3"/>
      <c r="N36" s="173"/>
    </row>
    <row r="37" spans="2:14" ht="17.25" thickBot="1">
      <c r="B37" s="165"/>
      <c r="C37" s="166"/>
      <c r="D37" s="166"/>
      <c r="E37" s="167"/>
      <c r="F37" s="166"/>
      <c r="G37" s="166"/>
      <c r="H37" s="166"/>
      <c r="I37" s="166"/>
      <c r="J37" s="166"/>
      <c r="K37" s="166"/>
      <c r="L37" s="174"/>
      <c r="M37" s="174"/>
      <c r="N37" s="175"/>
    </row>
    <row r="38" spans="2:14" ht="15.75" thickTop="1">
      <c r="L38" s="3"/>
    </row>
    <row r="39" spans="2:14">
      <c r="B39" s="14"/>
    </row>
    <row r="40" spans="2:14" ht="15.75" thickBot="1"/>
    <row r="41" spans="2:14" s="4" customFormat="1" ht="18" customHeight="1" thickBot="1">
      <c r="D41" s="230" t="s">
        <v>58</v>
      </c>
      <c r="E41" s="231"/>
      <c r="F41" s="231"/>
      <c r="G41" s="231"/>
      <c r="H41" s="232"/>
      <c r="I41" s="196"/>
      <c r="J41" s="196"/>
      <c r="K41" s="81"/>
      <c r="L41" s="73"/>
      <c r="M41" s="3"/>
      <c r="N41" s="3"/>
    </row>
    <row r="42" spans="2:14" s="4" customFormat="1" ht="43.5" thickBot="1">
      <c r="D42" s="197" t="s">
        <v>51</v>
      </c>
      <c r="E42" s="198" t="s">
        <v>52</v>
      </c>
      <c r="F42" s="198" t="s">
        <v>53</v>
      </c>
      <c r="G42" s="198" t="s">
        <v>59</v>
      </c>
      <c r="H42" s="199" t="s">
        <v>60</v>
      </c>
      <c r="K42" s="81"/>
      <c r="L42" s="73"/>
      <c r="M42" s="3"/>
      <c r="N42" s="3"/>
    </row>
    <row r="43" spans="2:14" s="4" customFormat="1" ht="16.5">
      <c r="D43" s="200"/>
      <c r="E43" s="201"/>
      <c r="F43" s="201"/>
      <c r="G43" s="201"/>
      <c r="H43" s="202"/>
      <c r="K43" s="81"/>
      <c r="L43" s="73"/>
      <c r="M43" s="3"/>
      <c r="N43" s="3"/>
    </row>
    <row r="44" spans="2:14" s="4" customFormat="1" ht="16.5">
      <c r="D44" s="203"/>
      <c r="E44" s="204"/>
      <c r="F44" s="204"/>
      <c r="G44" s="204"/>
      <c r="H44" s="205"/>
      <c r="K44" s="81"/>
      <c r="L44" s="73"/>
      <c r="M44" s="3"/>
      <c r="N44" s="3"/>
    </row>
    <row r="45" spans="2:14" s="4" customFormat="1" ht="16.5">
      <c r="D45" s="203"/>
      <c r="E45" s="204"/>
      <c r="F45" s="204"/>
      <c r="G45" s="204"/>
      <c r="H45" s="205"/>
      <c r="K45" s="81"/>
      <c r="L45" s="73"/>
      <c r="M45" s="3"/>
      <c r="N45" s="3"/>
    </row>
    <row r="46" spans="2:14" s="4" customFormat="1" ht="16.5">
      <c r="D46" s="203"/>
      <c r="E46" s="204"/>
      <c r="F46" s="204"/>
      <c r="G46" s="204"/>
      <c r="H46" s="205"/>
      <c r="K46" s="81"/>
      <c r="L46" s="73"/>
      <c r="M46" s="3"/>
      <c r="N46" s="3"/>
    </row>
    <row r="47" spans="2:14" s="4" customFormat="1" ht="16.5">
      <c r="D47" s="203"/>
      <c r="E47" s="204"/>
      <c r="F47" s="204"/>
      <c r="G47" s="204"/>
      <c r="H47" s="205"/>
      <c r="K47" s="81"/>
      <c r="L47" s="73"/>
      <c r="M47" s="3"/>
      <c r="N47" s="3"/>
    </row>
    <row r="48" spans="2:14" s="4" customFormat="1" ht="16.5">
      <c r="D48" s="203"/>
      <c r="E48" s="204"/>
      <c r="F48" s="204"/>
      <c r="G48" s="204"/>
      <c r="H48" s="205"/>
      <c r="K48" s="81"/>
      <c r="L48" s="73"/>
      <c r="M48" s="3"/>
      <c r="N48" s="3"/>
    </row>
    <row r="49" spans="4:12" s="4" customFormat="1" ht="16.5">
      <c r="D49" s="203"/>
      <c r="E49" s="204"/>
      <c r="F49" s="204"/>
      <c r="G49" s="204"/>
      <c r="H49" s="205"/>
      <c r="K49" s="81"/>
      <c r="L49" s="82"/>
    </row>
    <row r="50" spans="4:12" s="4" customFormat="1" ht="16.5">
      <c r="D50" s="203"/>
      <c r="E50" s="204"/>
      <c r="F50" s="204"/>
      <c r="G50" s="204"/>
      <c r="H50" s="205"/>
      <c r="K50" s="81"/>
      <c r="L50" s="82"/>
    </row>
    <row r="51" spans="4:12" s="4" customFormat="1" ht="16.5">
      <c r="D51" s="203"/>
      <c r="E51" s="204"/>
      <c r="F51" s="204"/>
      <c r="G51" s="204"/>
      <c r="H51" s="205"/>
      <c r="L51" s="82"/>
    </row>
    <row r="52" spans="4:12" s="4" customFormat="1" ht="16.5">
      <c r="D52" s="203"/>
      <c r="E52" s="204"/>
      <c r="F52" s="204"/>
      <c r="G52" s="204"/>
      <c r="H52" s="205"/>
      <c r="L52" s="82"/>
    </row>
    <row r="53" spans="4:12" s="4" customFormat="1" ht="16.5">
      <c r="D53" s="203"/>
      <c r="E53" s="204"/>
      <c r="F53" s="204"/>
      <c r="G53" s="204"/>
      <c r="H53" s="205"/>
      <c r="L53" s="82"/>
    </row>
    <row r="54" spans="4:12" s="4" customFormat="1" ht="16.5">
      <c r="D54" s="203"/>
      <c r="E54" s="204"/>
      <c r="F54" s="204"/>
      <c r="G54" s="204"/>
      <c r="H54" s="205"/>
      <c r="L54" s="82"/>
    </row>
    <row r="55" spans="4:12" s="4" customFormat="1" ht="16.5">
      <c r="D55" s="203"/>
      <c r="E55" s="204"/>
      <c r="F55" s="204"/>
      <c r="G55" s="204"/>
      <c r="H55" s="205"/>
      <c r="L55" s="82"/>
    </row>
    <row r="56" spans="4:12" s="4" customFormat="1" ht="16.5">
      <c r="D56" s="203"/>
      <c r="E56" s="204"/>
      <c r="F56" s="204"/>
      <c r="G56" s="204"/>
      <c r="H56" s="205"/>
      <c r="L56" s="82"/>
    </row>
    <row r="57" spans="4:12" s="4" customFormat="1" ht="17.25" thickBot="1">
      <c r="D57" s="206"/>
      <c r="E57" s="207"/>
      <c r="F57" s="207"/>
      <c r="G57" s="207"/>
      <c r="H57" s="208"/>
      <c r="L57" s="82"/>
    </row>
    <row r="58" spans="4:12" s="4" customFormat="1" ht="16.5">
      <c r="L58" s="82"/>
    </row>
    <row r="59" spans="4:12" s="4" customFormat="1" ht="16.5">
      <c r="L59" s="82"/>
    </row>
    <row r="60" spans="4:12" ht="16.5">
      <c r="L60" s="82"/>
    </row>
    <row r="61" spans="4:12" ht="18.75" customHeight="1"/>
  </sheetData>
  <mergeCells count="6">
    <mergeCell ref="D41:H41"/>
    <mergeCell ref="C2:Q2"/>
    <mergeCell ref="B4:Q4"/>
    <mergeCell ref="C6:Q6"/>
    <mergeCell ref="C7:Q7"/>
    <mergeCell ref="B5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Indicacions prèvies</vt:lpstr>
      <vt:lpstr>CLILAB 2025-04. HEMOSTASIA</vt:lpstr>
      <vt:lpstr>REQUISITS LOGISTICS</vt:lpstr>
      <vt:lpstr>'CLILAB 2025-04. HEMOSTASIA'!Área_de_impresión</vt:lpstr>
      <vt:lpstr>'Indicacions prèvies'!Área_de_impresión</vt:lpstr>
      <vt:lpstr>'CLILAB 2025-04. HEMOSTASIA'!Títulos_a_imprimir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Esplugas Conesa</dc:creator>
  <cp:lastModifiedBy>Mireia Taboada Villagrasa</cp:lastModifiedBy>
  <cp:lastPrinted>2024-07-19T07:12:35Z</cp:lastPrinted>
  <dcterms:created xsi:type="dcterms:W3CDTF">2023-06-27T11:10:47Z</dcterms:created>
  <dcterms:modified xsi:type="dcterms:W3CDTF">2025-06-02T08:58:05Z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2024-03-15T13:30:32Z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9719cd5c-5187-4b31-9d28-ff10394162dc</vt:lpwstr>
  </property>
  <property fmtid="{D5CDD505-2E9C-101B-9397-08002B2CF9AE}" pid="8" name="MSIP_Label_67b73548-d190-432d-be64-570d96896935_ContentBits">
    <vt:lpwstr>0</vt:lpwstr>
  </property>
</Properties>
</file>